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i.heinila\Documents\1sh\radanhoito\1 Direct+ 2013-\"/>
    </mc:Choice>
  </mc:AlternateContent>
  <xr:revisionPtr revIDLastSave="0" documentId="13_ncr:1_{1EB1E4D1-257E-4084-81D0-95C9F9BEF71D}" xr6:coauthVersionLast="45" xr6:coauthVersionMax="45" xr10:uidLastSave="{00000000-0000-0000-0000-000000000000}"/>
  <workbookProtection workbookPassword="C51D" lockStructure="1"/>
  <bookViews>
    <workbookView xWindow="-108" yWindow="-108" windowWidth="23256" windowHeight="12576" firstSheet="1" activeTab="1" xr2:uid="{00000000-000D-0000-FFFF-FFFF00000000}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3">'Lengthwise Ratio'!$A$1:$AN$24</definedName>
    <definedName name="_xlnm.Print_Area" localSheetId="1">'Pattern Design'!$A$1:$AP$64</definedName>
    <definedName name="_xlnm.Print_Area" localSheetId="2">'Ratio Detail'!$A$1:$V$53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6" l="1"/>
  <c r="A46" i="6"/>
  <c r="A45" i="6"/>
  <c r="A44" i="6"/>
  <c r="A43" i="6"/>
  <c r="A42" i="6"/>
  <c r="A41" i="6"/>
  <c r="A40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B40" i="6"/>
  <c r="Q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S10" i="6"/>
  <c r="S19" i="6" s="1"/>
  <c r="S28" i="6" s="1"/>
  <c r="S37" i="6" s="1"/>
  <c r="T10" i="6"/>
  <c r="T19" i="6" s="1"/>
  <c r="T28" i="6" s="1"/>
  <c r="T37" i="6" s="1"/>
  <c r="U10" i="6"/>
  <c r="U19" i="6"/>
  <c r="U28" i="6" s="1"/>
  <c r="U37" i="6" s="1"/>
  <c r="V10" i="6"/>
  <c r="V19" i="6" s="1"/>
  <c r="V28" i="6" s="1"/>
  <c r="V37" i="6" s="1"/>
  <c r="W10" i="6"/>
  <c r="W19" i="6"/>
  <c r="W28" i="6" s="1"/>
  <c r="W37" i="6" s="1"/>
  <c r="AH10" i="6"/>
  <c r="AH19" i="6"/>
  <c r="AH28" i="6"/>
  <c r="AH37" i="6" s="1"/>
  <c r="AI10" i="6"/>
  <c r="AI19" i="6" s="1"/>
  <c r="AI28" i="6"/>
  <c r="AI37" i="6" s="1"/>
  <c r="AJ10" i="6"/>
  <c r="AJ19" i="6"/>
  <c r="AJ28" i="6" s="1"/>
  <c r="AJ37" i="6" s="1"/>
  <c r="AK10" i="6"/>
  <c r="AK19" i="6" s="1"/>
  <c r="AK28" i="6" s="1"/>
  <c r="AK37" i="6" s="1"/>
  <c r="AL10" i="6"/>
  <c r="AL19" i="6" s="1"/>
  <c r="AL28" i="6" s="1"/>
  <c r="AL37" i="6" s="1"/>
  <c r="D10" i="6"/>
  <c r="D19" i="6" s="1"/>
  <c r="D28" i="6" s="1"/>
  <c r="D37" i="6" s="1"/>
  <c r="E10" i="6"/>
  <c r="E19" i="6" s="1"/>
  <c r="E28" i="6" s="1"/>
  <c r="E37" i="6"/>
  <c r="F10" i="6"/>
  <c r="F19" i="6"/>
  <c r="F28" i="6" s="1"/>
  <c r="F37" i="6" s="1"/>
  <c r="G10" i="6"/>
  <c r="G19" i="6" s="1"/>
  <c r="G28" i="6" s="1"/>
  <c r="G37" i="6" s="1"/>
  <c r="H10" i="6"/>
  <c r="H19" i="6" s="1"/>
  <c r="H28" i="6" s="1"/>
  <c r="H37" i="6" s="1"/>
  <c r="I6" i="2"/>
  <c r="B10" i="6"/>
  <c r="B19" i="6" s="1"/>
  <c r="B28" i="6" s="1"/>
  <c r="B37" i="6" s="1"/>
  <c r="C10" i="6"/>
  <c r="C19" i="6" s="1"/>
  <c r="C28" i="6" s="1"/>
  <c r="C37" i="6" s="1"/>
  <c r="I10" i="6"/>
  <c r="I19" i="6" s="1"/>
  <c r="I28" i="6" s="1"/>
  <c r="I37" i="6" s="1"/>
  <c r="J10" i="6"/>
  <c r="J19" i="6"/>
  <c r="J28" i="6"/>
  <c r="J37" i="6" s="1"/>
  <c r="K10" i="6"/>
  <c r="K19" i="6" s="1"/>
  <c r="K28" i="6"/>
  <c r="K37" i="6" s="1"/>
  <c r="L10" i="6"/>
  <c r="L19" i="6"/>
  <c r="L28" i="6" s="1"/>
  <c r="L37" i="6" s="1"/>
  <c r="M10" i="6"/>
  <c r="M19" i="6" s="1"/>
  <c r="M28" i="6" s="1"/>
  <c r="M37" i="6" s="1"/>
  <c r="N10" i="6"/>
  <c r="N19" i="6"/>
  <c r="N28" i="6" s="1"/>
  <c r="N37" i="6" s="1"/>
  <c r="O10" i="6"/>
  <c r="O19" i="6" s="1"/>
  <c r="O28" i="6"/>
  <c r="O37" i="6" s="1"/>
  <c r="P10" i="6"/>
  <c r="P19" i="6"/>
  <c r="P28" i="6"/>
  <c r="P37" i="6" s="1"/>
  <c r="Q10" i="6"/>
  <c r="Q19" i="6" s="1"/>
  <c r="Q28" i="6" s="1"/>
  <c r="Q37" i="6" s="1"/>
  <c r="R10" i="6"/>
  <c r="R19" i="6"/>
  <c r="R28" i="6" s="1"/>
  <c r="R37" i="6" s="1"/>
  <c r="X10" i="6"/>
  <c r="X19" i="6" s="1"/>
  <c r="X28" i="6" s="1"/>
  <c r="X37" i="6" s="1"/>
  <c r="Y10" i="6"/>
  <c r="Y19" i="6"/>
  <c r="Y28" i="6" s="1"/>
  <c r="Y37" i="6" s="1"/>
  <c r="Z10" i="6"/>
  <c r="Z19" i="6" s="1"/>
  <c r="Z28" i="6" s="1"/>
  <c r="Z37" i="6" s="1"/>
  <c r="AA10" i="6"/>
  <c r="AA19" i="6" s="1"/>
  <c r="AA28" i="6" s="1"/>
  <c r="AA37" i="6" s="1"/>
  <c r="AB10" i="6"/>
  <c r="AB19" i="6"/>
  <c r="AB28" i="6" s="1"/>
  <c r="AB37" i="6" s="1"/>
  <c r="AC10" i="6"/>
  <c r="AC19" i="6" s="1"/>
  <c r="AC28" i="6" s="1"/>
  <c r="AC37" i="6" s="1"/>
  <c r="AD10" i="6"/>
  <c r="AD19" i="6"/>
  <c r="AD28" i="6" s="1"/>
  <c r="AD37" i="6" s="1"/>
  <c r="AE10" i="6"/>
  <c r="AE19" i="6" s="1"/>
  <c r="AE28" i="6" s="1"/>
  <c r="AE37" i="6" s="1"/>
  <c r="AF10" i="6"/>
  <c r="AF19" i="6" s="1"/>
  <c r="AF28" i="6" s="1"/>
  <c r="AF37" i="6" s="1"/>
  <c r="AG10" i="6"/>
  <c r="AG19" i="6"/>
  <c r="AG28" i="6" s="1"/>
  <c r="AG37" i="6" s="1"/>
  <c r="AM10" i="6"/>
  <c r="AM19" i="6"/>
  <c r="AM28" i="6" s="1"/>
  <c r="AM37" i="6" s="1"/>
  <c r="AN10" i="6"/>
  <c r="AN19" i="6" s="1"/>
  <c r="AN28" i="6" s="1"/>
  <c r="AN37" i="6" s="1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/>
  <c r="A12" i="6" s="1"/>
  <c r="I22" i="2"/>
  <c r="J22" i="2" s="1"/>
  <c r="AI24" i="1" s="1"/>
  <c r="C8" i="2"/>
  <c r="I23" i="2"/>
  <c r="C7" i="2"/>
  <c r="C13" i="2"/>
  <c r="C12" i="2"/>
  <c r="C18" i="2"/>
  <c r="C17" i="2"/>
  <c r="C23" i="2"/>
  <c r="C22" i="2"/>
  <c r="C6" i="2"/>
  <c r="D10" i="3" s="1"/>
  <c r="C11" i="2"/>
  <c r="C16" i="2"/>
  <c r="C21" i="2"/>
  <c r="I7" i="2"/>
  <c r="I12" i="2"/>
  <c r="I17" i="2"/>
  <c r="I18" i="2"/>
  <c r="I13" i="2"/>
  <c r="I21" i="2"/>
  <c r="I16" i="2"/>
  <c r="I11" i="2"/>
  <c r="J11" i="2" s="1"/>
  <c r="AA23" i="1" s="1"/>
  <c r="I8" i="2"/>
  <c r="J21" i="2"/>
  <c r="AI23" i="1" s="1"/>
  <c r="J7" i="2" l="1"/>
  <c r="W24" i="1" s="1"/>
  <c r="F5" i="3"/>
  <c r="F7" i="3"/>
  <c r="D17" i="2"/>
  <c r="O24" i="1" s="1"/>
  <c r="H7" i="3"/>
  <c r="D22" i="2"/>
  <c r="S24" i="1" s="1"/>
  <c r="H5" i="3"/>
  <c r="H11" i="3"/>
  <c r="D11" i="3"/>
  <c r="D5" i="3"/>
  <c r="AE12" i="6"/>
  <c r="AE21" i="6" s="1"/>
  <c r="AE30" i="6" s="1"/>
  <c r="U12" i="6"/>
  <c r="U21" i="6" s="1"/>
  <c r="U30" i="6" s="1"/>
  <c r="S12" i="6"/>
  <c r="S21" i="6" s="1"/>
  <c r="S30" i="6" s="1"/>
  <c r="K12" i="6"/>
  <c r="K21" i="6" s="1"/>
  <c r="K30" i="6" s="1"/>
  <c r="AH12" i="6"/>
  <c r="AH21" i="6" s="1"/>
  <c r="AH30" i="6" s="1"/>
  <c r="I12" i="6"/>
  <c r="I21" i="6" s="1"/>
  <c r="I30" i="6" s="1"/>
  <c r="Q12" i="6"/>
  <c r="Q21" i="6" s="1"/>
  <c r="Q30" i="6" s="1"/>
  <c r="F6" i="3"/>
  <c r="D11" i="2"/>
  <c r="K23" i="1" s="1"/>
  <c r="H10" i="3"/>
  <c r="H12" i="6"/>
  <c r="H21" i="6" s="1"/>
  <c r="H30" i="6" s="1"/>
  <c r="U23" i="2"/>
  <c r="J16" i="2"/>
  <c r="AE23" i="1" s="1"/>
  <c r="F10" i="3"/>
  <c r="U22" i="2"/>
  <c r="U21" i="2"/>
  <c r="V21" i="2" s="1"/>
  <c r="D12" i="2"/>
  <c r="K24" i="1" s="1"/>
  <c r="T12" i="6"/>
  <c r="T21" i="6" s="1"/>
  <c r="T30" i="6" s="1"/>
  <c r="AO19" i="6"/>
  <c r="AP19" i="6" s="1"/>
  <c r="AQ19" i="6" s="1"/>
  <c r="AI25" i="1" s="1"/>
  <c r="D21" i="2"/>
  <c r="S23" i="1" s="1"/>
  <c r="D7" i="3"/>
  <c r="E12" i="6"/>
  <c r="E21" i="6" s="1"/>
  <c r="E30" i="6" s="1"/>
  <c r="J12" i="6"/>
  <c r="J21" i="6" s="1"/>
  <c r="J30" i="6" s="1"/>
  <c r="R12" i="6"/>
  <c r="R21" i="6" s="1"/>
  <c r="R30" i="6" s="1"/>
  <c r="Z12" i="6"/>
  <c r="Z21" i="6" s="1"/>
  <c r="Z30" i="6" s="1"/>
  <c r="AC12" i="6"/>
  <c r="AC21" i="6" s="1"/>
  <c r="AC30" i="6" s="1"/>
  <c r="AL12" i="6"/>
  <c r="AL21" i="6" s="1"/>
  <c r="AL30" i="6" s="1"/>
  <c r="B12" i="6"/>
  <c r="C12" i="6"/>
  <c r="C21" i="6" s="1"/>
  <c r="C30" i="6" s="1"/>
  <c r="AK12" i="6"/>
  <c r="AK21" i="6" s="1"/>
  <c r="AK30" i="6" s="1"/>
  <c r="AI12" i="6"/>
  <c r="AI21" i="6" s="1"/>
  <c r="AI30" i="6" s="1"/>
  <c r="P12" i="6"/>
  <c r="P21" i="6" s="1"/>
  <c r="P30" i="6" s="1"/>
  <c r="X12" i="6"/>
  <c r="X21" i="6" s="1"/>
  <c r="X30" i="6" s="1"/>
  <c r="AA12" i="6"/>
  <c r="AA21" i="6" s="1"/>
  <c r="AA30" i="6" s="1"/>
  <c r="AN12" i="6"/>
  <c r="AN21" i="6" s="1"/>
  <c r="AN30" i="6" s="1"/>
  <c r="AG12" i="6"/>
  <c r="AG21" i="6" s="1"/>
  <c r="AG30" i="6" s="1"/>
  <c r="M12" i="6"/>
  <c r="M21" i="6" s="1"/>
  <c r="M30" i="6" s="1"/>
  <c r="H8" i="3"/>
  <c r="D7" i="2"/>
  <c r="G24" i="1" s="1"/>
  <c r="H6" i="3"/>
  <c r="H9" i="3"/>
  <c r="AM12" i="6"/>
  <c r="AM21" i="6" s="1"/>
  <c r="AM30" i="6" s="1"/>
  <c r="W12" i="6"/>
  <c r="W21" i="6" s="1"/>
  <c r="W30" i="6" s="1"/>
  <c r="O12" i="6"/>
  <c r="O21" i="6" s="1"/>
  <c r="O30" i="6" s="1"/>
  <c r="G12" i="6"/>
  <c r="G21" i="6" s="1"/>
  <c r="G30" i="6" s="1"/>
  <c r="J17" i="2"/>
  <c r="AE24" i="1" s="1"/>
  <c r="F9" i="3"/>
  <c r="J12" i="2"/>
  <c r="AA24" i="1" s="1"/>
  <c r="D8" i="3"/>
  <c r="D6" i="2"/>
  <c r="G23" i="1" s="1"/>
  <c r="F11" i="3"/>
  <c r="A4" i="6"/>
  <c r="AJ12" i="6"/>
  <c r="AJ21" i="6" s="1"/>
  <c r="AJ30" i="6" s="1"/>
  <c r="AB12" i="6"/>
  <c r="AB21" i="6" s="1"/>
  <c r="AB30" i="6" s="1"/>
  <c r="L12" i="6"/>
  <c r="L21" i="6" s="1"/>
  <c r="L30" i="6" s="1"/>
  <c r="D12" i="6"/>
  <c r="D21" i="6" s="1"/>
  <c r="D30" i="6" s="1"/>
  <c r="D6" i="3"/>
  <c r="D16" i="2"/>
  <c r="O23" i="1" s="1"/>
  <c r="Y12" i="6"/>
  <c r="Y21" i="6" s="1"/>
  <c r="Y30" i="6" s="1"/>
  <c r="AF12" i="6"/>
  <c r="AF21" i="6" s="1"/>
  <c r="AF30" i="6" s="1"/>
  <c r="J6" i="2"/>
  <c r="W23" i="1" s="1"/>
  <c r="F8" i="3"/>
  <c r="AD12" i="6"/>
  <c r="AD21" i="6" s="1"/>
  <c r="AD30" i="6" s="1"/>
  <c r="V12" i="6"/>
  <c r="V21" i="6" s="1"/>
  <c r="V30" i="6" s="1"/>
  <c r="N12" i="6"/>
  <c r="N21" i="6" s="1"/>
  <c r="N30" i="6" s="1"/>
  <c r="F12" i="6"/>
  <c r="F21" i="6" s="1"/>
  <c r="F30" i="6" s="1"/>
  <c r="D9" i="3"/>
  <c r="V22" i="2" l="1"/>
  <c r="O8" i="2"/>
  <c r="O7" i="2"/>
  <c r="O6" i="2"/>
  <c r="B21" i="6"/>
  <c r="B30" i="6" s="1"/>
  <c r="AO12" i="6"/>
  <c r="A13" i="6"/>
  <c r="A5" i="6"/>
  <c r="A6" i="6" s="1"/>
  <c r="P6" i="2" l="1"/>
  <c r="P7" i="2"/>
  <c r="A15" i="6"/>
  <c r="A14" i="6"/>
  <c r="A7" i="6"/>
  <c r="A16" i="6" s="1"/>
  <c r="AP12" i="6"/>
  <c r="AQ12" i="6" s="1"/>
  <c r="G13" i="6"/>
  <c r="G22" i="6" s="1"/>
  <c r="G31" i="6" s="1"/>
  <c r="AJ13" i="6"/>
  <c r="AJ22" i="6" s="1"/>
  <c r="AJ31" i="6" s="1"/>
  <c r="M13" i="6"/>
  <c r="M22" i="6" s="1"/>
  <c r="M31" i="6" s="1"/>
  <c r="AM13" i="6"/>
  <c r="AM22" i="6" s="1"/>
  <c r="AM31" i="6" s="1"/>
  <c r="T13" i="6"/>
  <c r="T22" i="6" s="1"/>
  <c r="T31" i="6" s="1"/>
  <c r="AE13" i="6"/>
  <c r="AE22" i="6" s="1"/>
  <c r="AE31" i="6" s="1"/>
  <c r="AK13" i="6"/>
  <c r="AK22" i="6" s="1"/>
  <c r="AK31" i="6" s="1"/>
  <c r="W13" i="6"/>
  <c r="W22" i="6" s="1"/>
  <c r="W31" i="6" s="1"/>
  <c r="H13" i="6"/>
  <c r="H22" i="6" s="1"/>
  <c r="H31" i="6" s="1"/>
  <c r="AB13" i="6"/>
  <c r="AB22" i="6" s="1"/>
  <c r="AB31" i="6" s="1"/>
  <c r="E13" i="6"/>
  <c r="E22" i="6" s="1"/>
  <c r="E31" i="6" s="1"/>
  <c r="B13" i="6"/>
  <c r="AC13" i="6"/>
  <c r="AC22" i="6" s="1"/>
  <c r="AC31" i="6" s="1"/>
  <c r="L13" i="6"/>
  <c r="L22" i="6" s="1"/>
  <c r="L31" i="6" s="1"/>
  <c r="X13" i="6"/>
  <c r="X22" i="6" s="1"/>
  <c r="X31" i="6" s="1"/>
  <c r="AF13" i="6"/>
  <c r="AF22" i="6" s="1"/>
  <c r="AF31" i="6" s="1"/>
  <c r="AL13" i="6"/>
  <c r="AL22" i="6" s="1"/>
  <c r="AL31" i="6" s="1"/>
  <c r="U13" i="6"/>
  <c r="U22" i="6" s="1"/>
  <c r="U31" i="6" s="1"/>
  <c r="P13" i="6"/>
  <c r="P22" i="6" s="1"/>
  <c r="P31" i="6" s="1"/>
  <c r="I13" i="6"/>
  <c r="I22" i="6" s="1"/>
  <c r="I31" i="6" s="1"/>
  <c r="J13" i="6"/>
  <c r="J22" i="6" s="1"/>
  <c r="J31" i="6" s="1"/>
  <c r="D13" i="6"/>
  <c r="D22" i="6" s="1"/>
  <c r="D31" i="6" s="1"/>
  <c r="AD13" i="6"/>
  <c r="AD22" i="6" s="1"/>
  <c r="AD31" i="6" s="1"/>
  <c r="AI13" i="6"/>
  <c r="AI22" i="6" s="1"/>
  <c r="AI31" i="6" s="1"/>
  <c r="AN13" i="6"/>
  <c r="AN22" i="6" s="1"/>
  <c r="AN31" i="6" s="1"/>
  <c r="AA13" i="6"/>
  <c r="AA22" i="6" s="1"/>
  <c r="AA31" i="6" s="1"/>
  <c r="O13" i="6"/>
  <c r="O22" i="6" s="1"/>
  <c r="O31" i="6" s="1"/>
  <c r="R13" i="6"/>
  <c r="R22" i="6" s="1"/>
  <c r="R31" i="6" s="1"/>
  <c r="AG13" i="6"/>
  <c r="AG22" i="6" s="1"/>
  <c r="AG31" i="6" s="1"/>
  <c r="K13" i="6"/>
  <c r="K22" i="6" s="1"/>
  <c r="K31" i="6" s="1"/>
  <c r="Y13" i="6"/>
  <c r="Y22" i="6" s="1"/>
  <c r="Y31" i="6" s="1"/>
  <c r="C13" i="6"/>
  <c r="C22" i="6" s="1"/>
  <c r="C31" i="6" s="1"/>
  <c r="N13" i="6"/>
  <c r="N22" i="6" s="1"/>
  <c r="N31" i="6" s="1"/>
  <c r="F13" i="6"/>
  <c r="F22" i="6" s="1"/>
  <c r="F31" i="6" s="1"/>
  <c r="AH13" i="6"/>
  <c r="AH22" i="6" s="1"/>
  <c r="AH31" i="6" s="1"/>
  <c r="Z13" i="6"/>
  <c r="Z22" i="6" s="1"/>
  <c r="Z31" i="6" s="1"/>
  <c r="S13" i="6"/>
  <c r="S22" i="6" s="1"/>
  <c r="S31" i="6" s="1"/>
  <c r="Q13" i="6"/>
  <c r="Q22" i="6" s="1"/>
  <c r="Q31" i="6" s="1"/>
  <c r="V13" i="6"/>
  <c r="V22" i="6" s="1"/>
  <c r="V31" i="6" s="1"/>
  <c r="A8" i="6" l="1"/>
  <c r="A17" i="6" s="1"/>
  <c r="AN17" i="6" s="1"/>
  <c r="AN26" i="6" s="1"/>
  <c r="AN35" i="6" s="1"/>
  <c r="G25" i="1"/>
  <c r="O11" i="2"/>
  <c r="L16" i="6"/>
  <c r="L25" i="6" s="1"/>
  <c r="L34" i="6" s="1"/>
  <c r="G16" i="6"/>
  <c r="G25" i="6" s="1"/>
  <c r="G34" i="6" s="1"/>
  <c r="U16" i="6"/>
  <c r="U25" i="6" s="1"/>
  <c r="U34" i="6" s="1"/>
  <c r="H16" i="6"/>
  <c r="H25" i="6" s="1"/>
  <c r="H34" i="6" s="1"/>
  <c r="AI16" i="6"/>
  <c r="AI25" i="6" s="1"/>
  <c r="AI34" i="6" s="1"/>
  <c r="E16" i="6"/>
  <c r="E25" i="6" s="1"/>
  <c r="E34" i="6" s="1"/>
  <c r="Q16" i="6"/>
  <c r="Q25" i="6" s="1"/>
  <c r="Q34" i="6" s="1"/>
  <c r="AD16" i="6"/>
  <c r="AD25" i="6" s="1"/>
  <c r="AD34" i="6" s="1"/>
  <c r="P16" i="6"/>
  <c r="P25" i="6" s="1"/>
  <c r="P34" i="6" s="1"/>
  <c r="AH16" i="6"/>
  <c r="AH25" i="6" s="1"/>
  <c r="AH34" i="6" s="1"/>
  <c r="AC16" i="6"/>
  <c r="AC25" i="6" s="1"/>
  <c r="AC34" i="6" s="1"/>
  <c r="AJ16" i="6"/>
  <c r="AJ25" i="6" s="1"/>
  <c r="AJ34" i="6" s="1"/>
  <c r="D16" i="6"/>
  <c r="D25" i="6" s="1"/>
  <c r="D34" i="6" s="1"/>
  <c r="X16" i="6"/>
  <c r="X25" i="6" s="1"/>
  <c r="X34" i="6" s="1"/>
  <c r="W16" i="6"/>
  <c r="W25" i="6" s="1"/>
  <c r="W34" i="6" s="1"/>
  <c r="AM16" i="6"/>
  <c r="AM25" i="6" s="1"/>
  <c r="AM34" i="6" s="1"/>
  <c r="R16" i="6"/>
  <c r="R25" i="6" s="1"/>
  <c r="R34" i="6" s="1"/>
  <c r="K16" i="6"/>
  <c r="K25" i="6" s="1"/>
  <c r="K34" i="6" s="1"/>
  <c r="AB16" i="6"/>
  <c r="AB25" i="6" s="1"/>
  <c r="AB34" i="6" s="1"/>
  <c r="B16" i="6"/>
  <c r="Z16" i="6"/>
  <c r="Z25" i="6" s="1"/>
  <c r="Z34" i="6" s="1"/>
  <c r="N16" i="6"/>
  <c r="N25" i="6" s="1"/>
  <c r="N34" i="6" s="1"/>
  <c r="AE16" i="6"/>
  <c r="AE25" i="6" s="1"/>
  <c r="AE34" i="6" s="1"/>
  <c r="I16" i="6"/>
  <c r="I25" i="6" s="1"/>
  <c r="I34" i="6" s="1"/>
  <c r="O16" i="6"/>
  <c r="O25" i="6" s="1"/>
  <c r="O34" i="6" s="1"/>
  <c r="T16" i="6"/>
  <c r="T25" i="6" s="1"/>
  <c r="T34" i="6" s="1"/>
  <c r="V16" i="6"/>
  <c r="V25" i="6" s="1"/>
  <c r="V34" i="6" s="1"/>
  <c r="J16" i="6"/>
  <c r="J25" i="6" s="1"/>
  <c r="J34" i="6" s="1"/>
  <c r="M16" i="6"/>
  <c r="M25" i="6" s="1"/>
  <c r="M34" i="6" s="1"/>
  <c r="C16" i="6"/>
  <c r="C25" i="6" s="1"/>
  <c r="C34" i="6" s="1"/>
  <c r="S16" i="6"/>
  <c r="S25" i="6" s="1"/>
  <c r="S34" i="6" s="1"/>
  <c r="AK16" i="6"/>
  <c r="AK25" i="6" s="1"/>
  <c r="AK34" i="6" s="1"/>
  <c r="AN16" i="6"/>
  <c r="AN25" i="6" s="1"/>
  <c r="AN34" i="6" s="1"/>
  <c r="AG16" i="6"/>
  <c r="AG25" i="6" s="1"/>
  <c r="AG34" i="6" s="1"/>
  <c r="F16" i="6"/>
  <c r="F25" i="6" s="1"/>
  <c r="F34" i="6" s="1"/>
  <c r="AF16" i="6"/>
  <c r="AF25" i="6" s="1"/>
  <c r="AF34" i="6" s="1"/>
  <c r="AA16" i="6"/>
  <c r="AA25" i="6" s="1"/>
  <c r="AA34" i="6" s="1"/>
  <c r="Y16" i="6"/>
  <c r="Y25" i="6" s="1"/>
  <c r="Y34" i="6" s="1"/>
  <c r="AL16" i="6"/>
  <c r="AL25" i="6" s="1"/>
  <c r="AL34" i="6" s="1"/>
  <c r="O13" i="2"/>
  <c r="B22" i="6"/>
  <c r="B31" i="6" s="1"/>
  <c r="AO13" i="6"/>
  <c r="O14" i="6"/>
  <c r="O23" i="6" s="1"/>
  <c r="O32" i="6" s="1"/>
  <c r="G14" i="6"/>
  <c r="G23" i="6" s="1"/>
  <c r="G32" i="6" s="1"/>
  <c r="AD14" i="6"/>
  <c r="AD23" i="6" s="1"/>
  <c r="AD32" i="6" s="1"/>
  <c r="AG14" i="6"/>
  <c r="AG23" i="6" s="1"/>
  <c r="AG32" i="6" s="1"/>
  <c r="AM14" i="6"/>
  <c r="AM23" i="6" s="1"/>
  <c r="AM32" i="6" s="1"/>
  <c r="T14" i="6"/>
  <c r="T23" i="6" s="1"/>
  <c r="T32" i="6" s="1"/>
  <c r="Q14" i="6"/>
  <c r="Q23" i="6" s="1"/>
  <c r="Q32" i="6" s="1"/>
  <c r="M14" i="6"/>
  <c r="M23" i="6" s="1"/>
  <c r="M32" i="6" s="1"/>
  <c r="W14" i="6"/>
  <c r="W23" i="6" s="1"/>
  <c r="W32" i="6" s="1"/>
  <c r="V14" i="6"/>
  <c r="V23" i="6" s="1"/>
  <c r="V32" i="6" s="1"/>
  <c r="F14" i="6"/>
  <c r="F23" i="6" s="1"/>
  <c r="F32" i="6" s="1"/>
  <c r="C14" i="6"/>
  <c r="C23" i="6" s="1"/>
  <c r="C32" i="6" s="1"/>
  <c r="N14" i="6"/>
  <c r="N23" i="6" s="1"/>
  <c r="N32" i="6" s="1"/>
  <c r="AL14" i="6"/>
  <c r="AL23" i="6" s="1"/>
  <c r="AL32" i="6" s="1"/>
  <c r="Y14" i="6"/>
  <c r="Y23" i="6" s="1"/>
  <c r="Y32" i="6" s="1"/>
  <c r="L14" i="6"/>
  <c r="L23" i="6" s="1"/>
  <c r="L32" i="6" s="1"/>
  <c r="AN14" i="6"/>
  <c r="AN23" i="6" s="1"/>
  <c r="AN32" i="6" s="1"/>
  <c r="I14" i="6"/>
  <c r="I23" i="6" s="1"/>
  <c r="I32" i="6" s="1"/>
  <c r="X14" i="6"/>
  <c r="X23" i="6" s="1"/>
  <c r="X32" i="6" s="1"/>
  <c r="U14" i="6"/>
  <c r="U23" i="6" s="1"/>
  <c r="U32" i="6" s="1"/>
  <c r="AK14" i="6"/>
  <c r="AK23" i="6" s="1"/>
  <c r="AK32" i="6" s="1"/>
  <c r="E14" i="6"/>
  <c r="E23" i="6" s="1"/>
  <c r="E32" i="6" s="1"/>
  <c r="AE14" i="6"/>
  <c r="AE23" i="6" s="1"/>
  <c r="AE32" i="6" s="1"/>
  <c r="D14" i="6"/>
  <c r="D23" i="6" s="1"/>
  <c r="D32" i="6" s="1"/>
  <c r="AI14" i="6"/>
  <c r="AI23" i="6" s="1"/>
  <c r="AI32" i="6" s="1"/>
  <c r="AH14" i="6"/>
  <c r="AH23" i="6" s="1"/>
  <c r="AH32" i="6" s="1"/>
  <c r="AB14" i="6"/>
  <c r="AB23" i="6" s="1"/>
  <c r="AB32" i="6" s="1"/>
  <c r="B14" i="6"/>
  <c r="H14" i="6"/>
  <c r="H23" i="6" s="1"/>
  <c r="H32" i="6" s="1"/>
  <c r="AJ14" i="6"/>
  <c r="AJ23" i="6" s="1"/>
  <c r="AJ32" i="6" s="1"/>
  <c r="Z14" i="6"/>
  <c r="Z23" i="6" s="1"/>
  <c r="Z32" i="6" s="1"/>
  <c r="AA14" i="6"/>
  <c r="AA23" i="6" s="1"/>
  <c r="AA32" i="6" s="1"/>
  <c r="R14" i="6"/>
  <c r="R23" i="6" s="1"/>
  <c r="R32" i="6" s="1"/>
  <c r="S14" i="6"/>
  <c r="S23" i="6" s="1"/>
  <c r="S32" i="6" s="1"/>
  <c r="AC14" i="6"/>
  <c r="AC23" i="6" s="1"/>
  <c r="AC32" i="6" s="1"/>
  <c r="J14" i="6"/>
  <c r="J23" i="6" s="1"/>
  <c r="J32" i="6" s="1"/>
  <c r="K14" i="6"/>
  <c r="K23" i="6" s="1"/>
  <c r="K32" i="6" s="1"/>
  <c r="AF14" i="6"/>
  <c r="AF23" i="6" s="1"/>
  <c r="AF32" i="6" s="1"/>
  <c r="P14" i="6"/>
  <c r="P23" i="6" s="1"/>
  <c r="P32" i="6" s="1"/>
  <c r="O12" i="2"/>
  <c r="J15" i="6"/>
  <c r="J24" i="6" s="1"/>
  <c r="J33" i="6" s="1"/>
  <c r="AB15" i="6"/>
  <c r="AB24" i="6" s="1"/>
  <c r="AB33" i="6" s="1"/>
  <c r="AE15" i="6"/>
  <c r="AE24" i="6" s="1"/>
  <c r="AE33" i="6" s="1"/>
  <c r="Q15" i="6"/>
  <c r="Q24" i="6" s="1"/>
  <c r="Q33" i="6" s="1"/>
  <c r="AJ15" i="6"/>
  <c r="AJ24" i="6" s="1"/>
  <c r="AJ33" i="6" s="1"/>
  <c r="G15" i="6"/>
  <c r="G24" i="6" s="1"/>
  <c r="G33" i="6" s="1"/>
  <c r="T15" i="6"/>
  <c r="T24" i="6" s="1"/>
  <c r="T33" i="6" s="1"/>
  <c r="C15" i="6"/>
  <c r="C24" i="6" s="1"/>
  <c r="C33" i="6" s="1"/>
  <c r="L15" i="6"/>
  <c r="L24" i="6" s="1"/>
  <c r="L33" i="6" s="1"/>
  <c r="AA15" i="6"/>
  <c r="AA24" i="6" s="1"/>
  <c r="AA33" i="6" s="1"/>
  <c r="AG15" i="6"/>
  <c r="AG24" i="6" s="1"/>
  <c r="AG33" i="6" s="1"/>
  <c r="D15" i="6"/>
  <c r="D24" i="6" s="1"/>
  <c r="D33" i="6" s="1"/>
  <c r="R15" i="6"/>
  <c r="R24" i="6" s="1"/>
  <c r="R33" i="6" s="1"/>
  <c r="F15" i="6"/>
  <c r="F24" i="6" s="1"/>
  <c r="F33" i="6" s="1"/>
  <c r="AH15" i="6"/>
  <c r="AH24" i="6" s="1"/>
  <c r="AH33" i="6" s="1"/>
  <c r="O15" i="6"/>
  <c r="O24" i="6" s="1"/>
  <c r="O33" i="6" s="1"/>
  <c r="Y15" i="6"/>
  <c r="Y24" i="6" s="1"/>
  <c r="Y33" i="6" s="1"/>
  <c r="AL15" i="6"/>
  <c r="AL24" i="6" s="1"/>
  <c r="AL33" i="6" s="1"/>
  <c r="Z15" i="6"/>
  <c r="Z24" i="6" s="1"/>
  <c r="Z33" i="6" s="1"/>
  <c r="W15" i="6"/>
  <c r="W24" i="6" s="1"/>
  <c r="W33" i="6" s="1"/>
  <c r="S15" i="6"/>
  <c r="S24" i="6" s="1"/>
  <c r="S33" i="6" s="1"/>
  <c r="P15" i="6"/>
  <c r="P24" i="6" s="1"/>
  <c r="P33" i="6" s="1"/>
  <c r="U15" i="6"/>
  <c r="U24" i="6" s="1"/>
  <c r="U33" i="6" s="1"/>
  <c r="AK15" i="6"/>
  <c r="AK24" i="6" s="1"/>
  <c r="AK33" i="6" s="1"/>
  <c r="AF15" i="6"/>
  <c r="AF24" i="6" s="1"/>
  <c r="AF33" i="6" s="1"/>
  <c r="K15" i="6"/>
  <c r="K24" i="6" s="1"/>
  <c r="K33" i="6" s="1"/>
  <c r="B15" i="6"/>
  <c r="V15" i="6"/>
  <c r="V24" i="6" s="1"/>
  <c r="V33" i="6" s="1"/>
  <c r="E15" i="6"/>
  <c r="E24" i="6" s="1"/>
  <c r="E33" i="6" s="1"/>
  <c r="I15" i="6"/>
  <c r="I24" i="6" s="1"/>
  <c r="I33" i="6" s="1"/>
  <c r="N15" i="6"/>
  <c r="N24" i="6" s="1"/>
  <c r="N33" i="6" s="1"/>
  <c r="H15" i="6"/>
  <c r="H24" i="6" s="1"/>
  <c r="H33" i="6" s="1"/>
  <c r="AM15" i="6"/>
  <c r="AM24" i="6" s="1"/>
  <c r="AM33" i="6" s="1"/>
  <c r="M15" i="6"/>
  <c r="M24" i="6" s="1"/>
  <c r="M33" i="6" s="1"/>
  <c r="AD15" i="6"/>
  <c r="AD24" i="6" s="1"/>
  <c r="AD33" i="6" s="1"/>
  <c r="AI15" i="6"/>
  <c r="AI24" i="6" s="1"/>
  <c r="AI33" i="6" s="1"/>
  <c r="AN15" i="6"/>
  <c r="AN24" i="6" s="1"/>
  <c r="AN33" i="6" s="1"/>
  <c r="X15" i="6"/>
  <c r="X24" i="6" s="1"/>
  <c r="X33" i="6" s="1"/>
  <c r="AC15" i="6"/>
  <c r="AC24" i="6" s="1"/>
  <c r="AC33" i="6" s="1"/>
  <c r="AJ17" i="6" l="1"/>
  <c r="AJ26" i="6" s="1"/>
  <c r="AJ35" i="6" s="1"/>
  <c r="N17" i="6"/>
  <c r="N26" i="6" s="1"/>
  <c r="N35" i="6" s="1"/>
  <c r="D17" i="6"/>
  <c r="D26" i="6" s="1"/>
  <c r="D35" i="6" s="1"/>
  <c r="AF17" i="6"/>
  <c r="AF26" i="6" s="1"/>
  <c r="AF35" i="6" s="1"/>
  <c r="AL17" i="6"/>
  <c r="AL26" i="6" s="1"/>
  <c r="AL35" i="6" s="1"/>
  <c r="A9" i="6"/>
  <c r="A18" i="6" s="1"/>
  <c r="B18" i="6" s="1"/>
  <c r="C17" i="6"/>
  <c r="C26" i="6" s="1"/>
  <c r="C35" i="6" s="1"/>
  <c r="AG17" i="6"/>
  <c r="AG26" i="6" s="1"/>
  <c r="AG35" i="6" s="1"/>
  <c r="R17" i="6"/>
  <c r="R26" i="6" s="1"/>
  <c r="R35" i="6" s="1"/>
  <c r="W17" i="6"/>
  <c r="W26" i="6" s="1"/>
  <c r="W35" i="6" s="1"/>
  <c r="V17" i="6"/>
  <c r="V26" i="6" s="1"/>
  <c r="V35" i="6" s="1"/>
  <c r="H17" i="6"/>
  <c r="H26" i="6" s="1"/>
  <c r="H35" i="6" s="1"/>
  <c r="S17" i="6"/>
  <c r="S26" i="6" s="1"/>
  <c r="S35" i="6" s="1"/>
  <c r="P17" i="6"/>
  <c r="P26" i="6" s="1"/>
  <c r="P35" i="6" s="1"/>
  <c r="T17" i="6"/>
  <c r="T26" i="6" s="1"/>
  <c r="T35" i="6" s="1"/>
  <c r="Y17" i="6"/>
  <c r="Y26" i="6" s="1"/>
  <c r="Y35" i="6" s="1"/>
  <c r="AC17" i="6"/>
  <c r="AC26" i="6" s="1"/>
  <c r="AC35" i="6" s="1"/>
  <c r="Z17" i="6"/>
  <c r="Z26" i="6" s="1"/>
  <c r="Z35" i="6" s="1"/>
  <c r="AD17" i="6"/>
  <c r="AD26" i="6" s="1"/>
  <c r="AD35" i="6" s="1"/>
  <c r="AA17" i="6"/>
  <c r="AA26" i="6" s="1"/>
  <c r="AA35" i="6" s="1"/>
  <c r="AB17" i="6"/>
  <c r="AB26" i="6" s="1"/>
  <c r="AB35" i="6" s="1"/>
  <c r="L17" i="6"/>
  <c r="L26" i="6" s="1"/>
  <c r="L35" i="6" s="1"/>
  <c r="K17" i="6"/>
  <c r="K26" i="6" s="1"/>
  <c r="K35" i="6" s="1"/>
  <c r="AM17" i="6"/>
  <c r="AM26" i="6" s="1"/>
  <c r="AM35" i="6" s="1"/>
  <c r="X17" i="6"/>
  <c r="X26" i="6" s="1"/>
  <c r="X35" i="6" s="1"/>
  <c r="G17" i="6"/>
  <c r="G26" i="6" s="1"/>
  <c r="G35" i="6" s="1"/>
  <c r="Q17" i="6"/>
  <c r="Q26" i="6" s="1"/>
  <c r="Q35" i="6" s="1"/>
  <c r="AE17" i="6"/>
  <c r="AE26" i="6" s="1"/>
  <c r="AE35" i="6" s="1"/>
  <c r="M17" i="6"/>
  <c r="M26" i="6" s="1"/>
  <c r="M35" i="6" s="1"/>
  <c r="F17" i="6"/>
  <c r="F26" i="6" s="1"/>
  <c r="F35" i="6" s="1"/>
  <c r="AI17" i="6"/>
  <c r="AI26" i="6" s="1"/>
  <c r="AI35" i="6" s="1"/>
  <c r="J17" i="6"/>
  <c r="J26" i="6" s="1"/>
  <c r="J35" i="6" s="1"/>
  <c r="O17" i="6"/>
  <c r="O26" i="6" s="1"/>
  <c r="O35" i="6" s="1"/>
  <c r="U17" i="6"/>
  <c r="U26" i="6" s="1"/>
  <c r="U35" i="6" s="1"/>
  <c r="AK17" i="6"/>
  <c r="AK26" i="6" s="1"/>
  <c r="AK35" i="6" s="1"/>
  <c r="E17" i="6"/>
  <c r="E26" i="6" s="1"/>
  <c r="E35" i="6" s="1"/>
  <c r="AH17" i="6"/>
  <c r="AH26" i="6" s="1"/>
  <c r="AH35" i="6" s="1"/>
  <c r="I17" i="6"/>
  <c r="I26" i="6" s="1"/>
  <c r="I35" i="6" s="1"/>
  <c r="B17" i="6"/>
  <c r="B26" i="6" s="1"/>
  <c r="B35" i="6" s="1"/>
  <c r="U8" i="2"/>
  <c r="U6" i="2"/>
  <c r="O23" i="2"/>
  <c r="O21" i="2"/>
  <c r="B23" i="6"/>
  <c r="B32" i="6" s="1"/>
  <c r="AO14" i="6"/>
  <c r="AP14" i="6" s="1"/>
  <c r="AQ14" i="6" s="1"/>
  <c r="O25" i="1" s="1"/>
  <c r="O18" i="2"/>
  <c r="O17" i="2"/>
  <c r="AO15" i="6"/>
  <c r="AP15" i="6" s="1"/>
  <c r="AQ15" i="6" s="1"/>
  <c r="S25" i="1" s="1"/>
  <c r="B24" i="6"/>
  <c r="B33" i="6" s="1"/>
  <c r="P11" i="2"/>
  <c r="P12" i="2"/>
  <c r="O16" i="2"/>
  <c r="B25" i="6"/>
  <c r="B34" i="6" s="1"/>
  <c r="AO16" i="6"/>
  <c r="AP16" i="6" s="1"/>
  <c r="AQ16" i="6" s="1"/>
  <c r="W25" i="1" s="1"/>
  <c r="O22" i="2"/>
  <c r="AP13" i="6"/>
  <c r="AQ13" i="6" s="1"/>
  <c r="U7" i="2"/>
  <c r="L18" i="6" l="1"/>
  <c r="L27" i="6" s="1"/>
  <c r="L36" i="6" s="1"/>
  <c r="L38" i="6" s="1"/>
  <c r="AL18" i="6"/>
  <c r="AL27" i="6" s="1"/>
  <c r="AL36" i="6" s="1"/>
  <c r="AL38" i="6" s="1"/>
  <c r="T18" i="6"/>
  <c r="T27" i="6" s="1"/>
  <c r="T36" i="6" s="1"/>
  <c r="T38" i="6" s="1"/>
  <c r="AH18" i="6"/>
  <c r="AH27" i="6" s="1"/>
  <c r="AH36" i="6" s="1"/>
  <c r="AH38" i="6" s="1"/>
  <c r="AA18" i="6"/>
  <c r="AA27" i="6" s="1"/>
  <c r="AA36" i="6" s="1"/>
  <c r="AA38" i="6" s="1"/>
  <c r="R18" i="6"/>
  <c r="R27" i="6" s="1"/>
  <c r="R36" i="6" s="1"/>
  <c r="R38" i="6" s="1"/>
  <c r="Y18" i="6"/>
  <c r="Y27" i="6" s="1"/>
  <c r="Y36" i="6" s="1"/>
  <c r="Y38" i="6" s="1"/>
  <c r="AN18" i="6"/>
  <c r="AN27" i="6" s="1"/>
  <c r="AN36" i="6" s="1"/>
  <c r="AN38" i="6" s="1"/>
  <c r="AE18" i="6"/>
  <c r="AE27" i="6" s="1"/>
  <c r="AE36" i="6" s="1"/>
  <c r="AE38" i="6" s="1"/>
  <c r="C18" i="6"/>
  <c r="C27" i="6" s="1"/>
  <c r="C36" i="6" s="1"/>
  <c r="C38" i="6" s="1"/>
  <c r="G18" i="6"/>
  <c r="G27" i="6" s="1"/>
  <c r="G36" i="6" s="1"/>
  <c r="G38" i="6" s="1"/>
  <c r="H18" i="6"/>
  <c r="H27" i="6" s="1"/>
  <c r="H36" i="6" s="1"/>
  <c r="H38" i="6" s="1"/>
  <c r="S18" i="6"/>
  <c r="S27" i="6" s="1"/>
  <c r="S36" i="6" s="1"/>
  <c r="S38" i="6" s="1"/>
  <c r="AI18" i="6"/>
  <c r="AI27" i="6" s="1"/>
  <c r="AI36" i="6" s="1"/>
  <c r="AI38" i="6" s="1"/>
  <c r="J18" i="6"/>
  <c r="J27" i="6" s="1"/>
  <c r="J36" i="6" s="1"/>
  <c r="J38" i="6" s="1"/>
  <c r="W18" i="6"/>
  <c r="W27" i="6" s="1"/>
  <c r="W36" i="6" s="1"/>
  <c r="W38" i="6" s="1"/>
  <c r="E18" i="6"/>
  <c r="E27" i="6" s="1"/>
  <c r="E36" i="6" s="1"/>
  <c r="E38" i="6" s="1"/>
  <c r="O18" i="6"/>
  <c r="O27" i="6" s="1"/>
  <c r="O36" i="6" s="1"/>
  <c r="O38" i="6" s="1"/>
  <c r="M18" i="6"/>
  <c r="M27" i="6" s="1"/>
  <c r="M36" i="6" s="1"/>
  <c r="M38" i="6" s="1"/>
  <c r="X18" i="6"/>
  <c r="X27" i="6" s="1"/>
  <c r="X36" i="6" s="1"/>
  <c r="X38" i="6" s="1"/>
  <c r="A10" i="6"/>
  <c r="A19" i="6" s="1"/>
  <c r="AK18" i="6"/>
  <c r="AK27" i="6" s="1"/>
  <c r="AK36" i="6" s="1"/>
  <c r="AK38" i="6" s="1"/>
  <c r="F18" i="6"/>
  <c r="F27" i="6" s="1"/>
  <c r="F36" i="6" s="1"/>
  <c r="F38" i="6" s="1"/>
  <c r="N18" i="6"/>
  <c r="N27" i="6" s="1"/>
  <c r="N36" i="6" s="1"/>
  <c r="N38" i="6" s="1"/>
  <c r="AB18" i="6"/>
  <c r="AB27" i="6" s="1"/>
  <c r="AB36" i="6" s="1"/>
  <c r="AB38" i="6" s="1"/>
  <c r="AJ18" i="6"/>
  <c r="AJ27" i="6" s="1"/>
  <c r="AJ36" i="6" s="1"/>
  <c r="AJ38" i="6" s="1"/>
  <c r="AC18" i="6"/>
  <c r="AC27" i="6" s="1"/>
  <c r="AC36" i="6" s="1"/>
  <c r="AC38" i="6" s="1"/>
  <c r="AG18" i="6"/>
  <c r="AG27" i="6" s="1"/>
  <c r="AG36" i="6" s="1"/>
  <c r="AG38" i="6" s="1"/>
  <c r="AM18" i="6"/>
  <c r="AM27" i="6" s="1"/>
  <c r="AM36" i="6" s="1"/>
  <c r="AM38" i="6" s="1"/>
  <c r="Q18" i="6"/>
  <c r="Q27" i="6" s="1"/>
  <c r="Q36" i="6" s="1"/>
  <c r="Q38" i="6" s="1"/>
  <c r="AF18" i="6"/>
  <c r="AF27" i="6" s="1"/>
  <c r="AF36" i="6" s="1"/>
  <c r="AF38" i="6" s="1"/>
  <c r="AD18" i="6"/>
  <c r="AD27" i="6" s="1"/>
  <c r="AD36" i="6" s="1"/>
  <c r="AD38" i="6" s="1"/>
  <c r="U18" i="6"/>
  <c r="U27" i="6" s="1"/>
  <c r="U36" i="6" s="1"/>
  <c r="U38" i="6" s="1"/>
  <c r="Z18" i="6"/>
  <c r="Z27" i="6" s="1"/>
  <c r="Z36" i="6" s="1"/>
  <c r="Z38" i="6" s="1"/>
  <c r="D18" i="6"/>
  <c r="D27" i="6" s="1"/>
  <c r="D36" i="6" s="1"/>
  <c r="D38" i="6" s="1"/>
  <c r="V18" i="6"/>
  <c r="V27" i="6" s="1"/>
  <c r="V36" i="6" s="1"/>
  <c r="V38" i="6" s="1"/>
  <c r="P18" i="6"/>
  <c r="P27" i="6" s="1"/>
  <c r="P36" i="6" s="1"/>
  <c r="P38" i="6" s="1"/>
  <c r="I18" i="6"/>
  <c r="I27" i="6" s="1"/>
  <c r="I36" i="6" s="1"/>
  <c r="I38" i="6" s="1"/>
  <c r="K18" i="6"/>
  <c r="K27" i="6" s="1"/>
  <c r="K36" i="6" s="1"/>
  <c r="K38" i="6" s="1"/>
  <c r="U12" i="2"/>
  <c r="U13" i="2"/>
  <c r="U11" i="2"/>
  <c r="AO17" i="6"/>
  <c r="AP17" i="6" s="1"/>
  <c r="AQ17" i="6" s="1"/>
  <c r="AA25" i="1" s="1"/>
  <c r="V7" i="2"/>
  <c r="V6" i="2"/>
  <c r="P17" i="2"/>
  <c r="P21" i="2"/>
  <c r="P22" i="2"/>
  <c r="B27" i="6"/>
  <c r="B36" i="6" s="1"/>
  <c r="B38" i="6" s="1"/>
  <c r="P16" i="2"/>
  <c r="K25" i="1"/>
  <c r="U17" i="2" l="1"/>
  <c r="U16" i="2"/>
  <c r="U18" i="2"/>
  <c r="V12" i="2"/>
  <c r="AO18" i="6"/>
  <c r="AP18" i="6" s="1"/>
  <c r="AQ18" i="6" s="1"/>
  <c r="AE25" i="1" s="1"/>
  <c r="V11" i="2"/>
  <c r="AO38" i="6"/>
  <c r="V16" i="2" l="1"/>
  <c r="V17" i="2"/>
  <c r="AQ20" i="6"/>
  <c r="AO20" i="6"/>
  <c r="AO21" i="6" s="1"/>
  <c r="AO26" i="6" s="1"/>
  <c r="F13" i="1" s="1"/>
</calcChain>
</file>

<file path=xl/sharedStrings.xml><?xml version="1.0" encoding="utf-8"?>
<sst xmlns="http://schemas.openxmlformats.org/spreadsheetml/2006/main" count="437" uniqueCount="156">
  <si>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</si>
  <si>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</si>
  <si>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</si>
  <si>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</si>
  <si>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</si>
  <si>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</si>
  <si>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</si>
  <si>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</si>
  <si>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</si>
  <si>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</si>
  <si>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</si>
  <si>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</si>
  <si>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</si>
  <si>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</si>
  <si>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</si>
  <si>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</si>
  <si>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</si>
  <si>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</si>
  <si>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</si>
  <si>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</si>
  <si>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</si>
  <si>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</si>
  <si>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</si>
  <si>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</si>
  <si>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</si>
  <si>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</si>
  <si>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</si>
  <si>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</si>
  <si>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</si>
  <si>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</si>
  <si>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</si>
  <si>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</si>
  <si>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</si>
  <si>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</si>
  <si>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</si>
  <si>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</si>
  <si>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</si>
  <si>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</si>
  <si>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</si>
  <si>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</si>
  <si>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</si>
  <si>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</si>
  <si>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</si>
  <si>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</si>
  <si>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</si>
  <si>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</si>
  <si>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</si>
  <si>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</si>
  <si>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</si>
  <si>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</si>
  <si>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</si>
  <si>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</si>
  <si>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</si>
  <si>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</si>
  <si>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</si>
  <si>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</si>
  <si>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</si>
  <si>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</si>
  <si>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</si>
  <si>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</si>
  <si>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</si>
  <si>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</si>
  <si>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</si>
  <si>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</si>
  <si>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</si>
  <si>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</si>
  <si>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</si>
  <si>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</si>
  <si>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</si>
  <si>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</si>
  <si>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</si>
  <si>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</si>
  <si>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</si>
  <si>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</si>
  <si>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</si>
  <si>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</si>
  <si>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</si>
  <si>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</si>
  <si>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</si>
  <si>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</si>
  <si>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</si>
  <si>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</si>
  <si>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</si>
  <si>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</si>
  <si>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</si>
  <si>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</si>
  <si>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</si>
  <si>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</si>
  <si>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</si>
  <si>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</si>
  <si>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</si>
  <si>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</si>
  <si>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</si>
  <si>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</si>
  <si>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</si>
  <si>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</si>
  <si>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</si>
  <si>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</si>
  <si>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</si>
  <si>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</si>
  <si>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</si>
  <si>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</si>
  <si>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</si>
  <si>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</si>
  <si>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</si>
  <si>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</si>
  <si>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</si>
  <si>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</si>
  <si>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</si>
  <si>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</si>
  <si>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</si>
  <si>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</si>
  <si>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</si>
  <si>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</si>
  <si>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</si>
  <si>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</si>
  <si>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</si>
  <si>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</si>
  <si>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</si>
  <si>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</si>
  <si>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</si>
  <si>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</si>
  <si>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</si>
  <si>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</si>
  <si>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</si>
  <si>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</si>
  <si>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</si>
  <si>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</si>
  <si>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</si>
  <si>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</si>
  <si>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</si>
  <si>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</si>
  <si>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</si>
  <si>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</si>
  <si>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</si>
  <si>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</si>
  <si>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</si>
  <si>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</si>
  <si>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</si>
  <si>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</si>
  <si>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</si>
  <si>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</si>
  <si>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</si>
  <si>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</si>
  <si>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</si>
  <si>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</si>
  <si>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</si>
  <si>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</si>
  <si>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</si>
  <si>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</si>
  <si>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</si>
  <si>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</si>
  <si>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</si>
  <si>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</si>
  <si>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</si>
  <si>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Latvia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</si>
</sst>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2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24"/>
      <color indexed="18"/>
      <name val="Arial"/>
      <family val="2"/>
    </font>
    <font>
      <b/>
      <sz val="18"/>
      <color indexed="18"/>
      <name val="Arial"/>
      <family val="2"/>
    </font>
    <font>
      <b/>
      <sz val="48"/>
      <color indexed="18"/>
      <name val="Arial"/>
      <family val="2"/>
    </font>
    <font>
      <b/>
      <sz val="36"/>
      <color indexed="5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2" borderId="0" xfId="0" applyFont="1" applyFill="1" applyBorder="1" applyAlignment="1"/>
    <xf numFmtId="0" fontId="21" fillId="2" borderId="0" xfId="0" applyFont="1" applyFill="1" applyBorder="1"/>
    <xf numFmtId="0" fontId="11" fillId="0" borderId="0" xfId="0" applyFont="1"/>
    <xf numFmtId="0" fontId="18" fillId="2" borderId="0" xfId="0" applyFont="1" applyFill="1" applyBorder="1" applyAlignment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21" fillId="2" borderId="25" xfId="0" applyFont="1" applyFill="1" applyBorder="1"/>
    <xf numFmtId="0" fontId="0" fillId="2" borderId="26" xfId="0" applyFill="1" applyBorder="1"/>
    <xf numFmtId="0" fontId="21" fillId="2" borderId="27" xfId="0" applyFont="1" applyFill="1" applyBorder="1"/>
    <xf numFmtId="0" fontId="21" fillId="2" borderId="28" xfId="0" applyFont="1" applyFill="1" applyBorder="1"/>
    <xf numFmtId="0" fontId="0" fillId="2" borderId="29" xfId="0" applyFill="1" applyBorder="1"/>
    <xf numFmtId="0" fontId="11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Alignment="1"/>
    <xf numFmtId="0" fontId="5" fillId="2" borderId="30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5" fillId="2" borderId="33" xfId="0" applyFont="1" applyFill="1" applyBorder="1" applyAlignment="1"/>
    <xf numFmtId="0" fontId="5" fillId="2" borderId="34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35" xfId="0" applyFont="1" applyFill="1" applyBorder="1"/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19" fillId="2" borderId="38" xfId="0" applyNumberFormat="1" applyFont="1" applyFill="1" applyBorder="1" applyAlignment="1">
      <alignment horizontal="center"/>
    </xf>
    <xf numFmtId="1" fontId="19" fillId="2" borderId="39" xfId="0" applyNumberFormat="1" applyFont="1" applyFill="1" applyBorder="1" applyAlignment="1">
      <alignment horizontal="center"/>
    </xf>
    <xf numFmtId="1" fontId="19" fillId="2" borderId="39" xfId="0" applyNumberFormat="1" applyFont="1" applyFill="1" applyBorder="1" applyAlignment="1" applyProtection="1">
      <alignment horizontal="center"/>
    </xf>
    <xf numFmtId="1" fontId="19" fillId="2" borderId="40" xfId="0" applyNumberFormat="1" applyFont="1" applyFill="1" applyBorder="1" applyAlignment="1">
      <alignment horizontal="center"/>
    </xf>
    <xf numFmtId="1" fontId="19" fillId="2" borderId="41" xfId="0" applyNumberFormat="1" applyFont="1" applyFill="1" applyBorder="1" applyAlignment="1">
      <alignment horizontal="center"/>
    </xf>
    <xf numFmtId="1" fontId="19" fillId="2" borderId="42" xfId="0" applyNumberFormat="1" applyFont="1" applyFill="1" applyBorder="1" applyAlignment="1">
      <alignment horizontal="center"/>
    </xf>
    <xf numFmtId="1" fontId="19" fillId="2" borderId="43" xfId="0" applyNumberFormat="1" applyFont="1" applyFill="1" applyBorder="1" applyAlignment="1">
      <alignment horizontal="center"/>
    </xf>
    <xf numFmtId="0" fontId="22" fillId="2" borderId="28" xfId="0" applyFont="1" applyFill="1" applyBorder="1" applyAlignment="1">
      <alignment vertical="center"/>
    </xf>
    <xf numFmtId="0" fontId="23" fillId="3" borderId="44" xfId="0" applyFont="1" applyFill="1" applyBorder="1" applyAlignment="1"/>
    <xf numFmtId="0" fontId="25" fillId="2" borderId="0" xfId="0" applyFont="1" applyFill="1" applyAlignment="1"/>
    <xf numFmtId="0" fontId="2" fillId="2" borderId="0" xfId="0" applyFont="1" applyFill="1" applyAlignment="1">
      <alignment horizontal="right"/>
    </xf>
    <xf numFmtId="2" fontId="0" fillId="0" borderId="0" xfId="0" applyNumberFormat="1"/>
    <xf numFmtId="165" fontId="0" fillId="0" borderId="0" xfId="0" applyNumberFormat="1"/>
    <xf numFmtId="0" fontId="2" fillId="2" borderId="0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2" fontId="2" fillId="2" borderId="31" xfId="0" applyNumberFormat="1" applyFont="1" applyFill="1" applyBorder="1" applyAlignment="1">
      <alignment horizontal="center"/>
    </xf>
    <xf numFmtId="0" fontId="7" fillId="2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7" fillId="2" borderId="45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4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47" xfId="0" applyNumberFormat="1" applyFont="1" applyFill="1" applyBorder="1" applyAlignment="1">
      <alignment horizontal="center"/>
    </xf>
    <xf numFmtId="0" fontId="10" fillId="4" borderId="47" xfId="0" applyFont="1" applyFill="1" applyBorder="1"/>
    <xf numFmtId="0" fontId="10" fillId="2" borderId="34" xfId="0" applyFont="1" applyFill="1" applyBorder="1"/>
    <xf numFmtId="0" fontId="8" fillId="2" borderId="0" xfId="0" applyFont="1" applyFill="1" applyBorder="1"/>
    <xf numFmtId="0" fontId="8" fillId="2" borderId="48" xfId="0" applyFont="1" applyFill="1" applyBorder="1"/>
    <xf numFmtId="0" fontId="8" fillId="4" borderId="47" xfId="0" applyFont="1" applyFill="1" applyBorder="1"/>
    <xf numFmtId="0" fontId="8" fillId="2" borderId="48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2" borderId="48" xfId="0" applyFont="1" applyFill="1" applyBorder="1" applyAlignment="1"/>
    <xf numFmtId="0" fontId="8" fillId="2" borderId="49" xfId="0" applyFont="1" applyFill="1" applyBorder="1" applyAlignment="1">
      <alignment horizontal="right"/>
    </xf>
    <xf numFmtId="0" fontId="8" fillId="2" borderId="50" xfId="0" applyFont="1" applyFill="1" applyBorder="1" applyAlignment="1">
      <alignment horizontal="center"/>
    </xf>
    <xf numFmtId="164" fontId="8" fillId="2" borderId="50" xfId="0" applyNumberFormat="1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right"/>
    </xf>
    <xf numFmtId="0" fontId="10" fillId="4" borderId="51" xfId="0" applyFont="1" applyFill="1" applyBorder="1"/>
    <xf numFmtId="0" fontId="23" fillId="3" borderId="52" xfId="0" applyFont="1" applyFill="1" applyBorder="1" applyAlignment="1"/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2" borderId="33" xfId="0" applyFont="1" applyFill="1" applyBorder="1" applyAlignment="1"/>
    <xf numFmtId="0" fontId="9" fillId="2" borderId="33" xfId="0" applyFont="1" applyFill="1" applyBorder="1"/>
    <xf numFmtId="0" fontId="10" fillId="2" borderId="33" xfId="0" applyFont="1" applyFill="1" applyBorder="1"/>
    <xf numFmtId="0" fontId="8" fillId="3" borderId="55" xfId="0" applyFont="1" applyFill="1" applyBorder="1" applyAlignment="1">
      <alignment horizontal="center"/>
    </xf>
    <xf numFmtId="0" fontId="7" fillId="2" borderId="49" xfId="0" applyFont="1" applyFill="1" applyBorder="1"/>
    <xf numFmtId="0" fontId="9" fillId="2" borderId="35" xfId="0" applyFont="1" applyFill="1" applyBorder="1"/>
    <xf numFmtId="0" fontId="7" fillId="2" borderId="21" xfId="0" applyFont="1" applyFill="1" applyBorder="1"/>
    <xf numFmtId="166" fontId="8" fillId="2" borderId="50" xfId="0" applyNumberFormat="1" applyFont="1" applyFill="1" applyBorder="1" applyAlignment="1">
      <alignment horizontal="center"/>
    </xf>
    <xf numFmtId="164" fontId="29" fillId="2" borderId="30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top"/>
    </xf>
    <xf numFmtId="0" fontId="7" fillId="0" borderId="0" xfId="0" applyFont="1"/>
    <xf numFmtId="1" fontId="0" fillId="0" borderId="0" xfId="0" applyNumberFormat="1"/>
    <xf numFmtId="164" fontId="29" fillId="2" borderId="0" xfId="0" applyNumberFormat="1" applyFont="1" applyFill="1" applyBorder="1" applyAlignment="1">
      <alignment horizontal="right"/>
    </xf>
    <xf numFmtId="168" fontId="0" fillId="0" borderId="0" xfId="0" applyNumberFormat="1"/>
    <xf numFmtId="0" fontId="1" fillId="0" borderId="64" xfId="0" applyFont="1" applyBorder="1" applyAlignment="1" applyProtection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48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2" fontId="2" fillId="2" borderId="30" xfId="0" applyNumberFormat="1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center"/>
    </xf>
    <xf numFmtId="0" fontId="30" fillId="2" borderId="28" xfId="0" applyFont="1" applyFill="1" applyBorder="1" applyAlignment="1">
      <alignment horizontal="left" vertical="center"/>
    </xf>
    <xf numFmtId="167" fontId="5" fillId="2" borderId="30" xfId="0" applyNumberFormat="1" applyFont="1" applyFill="1" applyBorder="1" applyAlignment="1">
      <alignment horizontal="center"/>
    </xf>
    <xf numFmtId="167" fontId="5" fillId="2" borderId="31" xfId="0" applyNumberFormat="1" applyFont="1" applyFill="1" applyBorder="1" applyAlignment="1">
      <alignment horizontal="center"/>
    </xf>
    <xf numFmtId="167" fontId="5" fillId="2" borderId="32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63" xfId="0" applyNumberFormat="1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ali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03E-2"/>
          <c:y val="6.6361556064073221E-2"/>
          <c:w val="0.89406368298594263"/>
          <c:h val="0.7208237986270026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General</c:formatCode>
                <c:ptCount val="39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85</c:v>
                </c:pt>
                <c:pt idx="30">
                  <c:v>80</c:v>
                </c:pt>
                <c:pt idx="31">
                  <c:v>70</c:v>
                </c:pt>
                <c:pt idx="32">
                  <c:v>60</c:v>
                </c:pt>
                <c:pt idx="33">
                  <c:v>50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C-4CA8-8B5E-F2BCA65E3D27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General</c:formatCode>
                <c:ptCount val="39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38</c:v>
                </c:pt>
                <c:pt idx="7">
                  <c:v>40</c:v>
                </c:pt>
                <c:pt idx="8">
                  <c:v>44</c:v>
                </c:pt>
                <c:pt idx="9">
                  <c:v>50</c:v>
                </c:pt>
                <c:pt idx="10">
                  <c:v>56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56</c:v>
                </c:pt>
                <c:pt idx="29">
                  <c:v>50</c:v>
                </c:pt>
                <c:pt idx="30">
                  <c:v>44</c:v>
                </c:pt>
                <c:pt idx="31">
                  <c:v>40</c:v>
                </c:pt>
                <c:pt idx="32">
                  <c:v>38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C-4CA8-8B5E-F2BCA65E3D27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General</c:formatCode>
                <c:ptCount val="3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39</c:v>
                </c:pt>
                <c:pt idx="11">
                  <c:v>42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42</c:v>
                </c:pt>
                <c:pt idx="28">
                  <c:v>39</c:v>
                </c:pt>
                <c:pt idx="29">
                  <c:v>34</c:v>
                </c:pt>
                <c:pt idx="30">
                  <c:v>31</c:v>
                </c:pt>
                <c:pt idx="31">
                  <c:v>28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AC-4CA8-8B5E-F2BCA65E3D27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General</c:formatCode>
                <c:ptCount val="3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AC-4CA8-8B5E-F2BCA65E3D27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AC-4CA8-8B5E-F2BCA65E3D27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87AC-4CA8-8B5E-F2BCA65E3D27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87AC-4CA8-8B5E-F2BCA65E3D27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87AC-4CA8-8B5E-F2BCA65E3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802264"/>
        <c:axId val="244802656"/>
      </c:areaChart>
      <c:catAx>
        <c:axId val="2448022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192436406"/>
              <c:y val="0.86727684481917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FI"/>
          </a:p>
        </c:txPr>
        <c:crossAx val="2448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80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656357313246E-3"/>
              <c:y val="0.27231110491719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FI"/>
          </a:p>
        </c:txPr>
        <c:crossAx val="24480226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164487105851447"/>
          <c:y val="0.18407080143132309"/>
          <c:w val="4.4787951032741413E-2"/>
          <c:h val="0.59115045844290293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0.43299401197604787</c:v>
                </c:pt>
                <c:pt idx="1">
                  <c:v>0.43299401197604787</c:v>
                </c:pt>
                <c:pt idx="2">
                  <c:v>0.43299401197604787</c:v>
                </c:pt>
                <c:pt idx="3">
                  <c:v>0.43299401197604787</c:v>
                </c:pt>
                <c:pt idx="4">
                  <c:v>0.43299401197604787</c:v>
                </c:pt>
                <c:pt idx="5">
                  <c:v>0.47491017964071852</c:v>
                </c:pt>
                <c:pt idx="6">
                  <c:v>0.52940119760479043</c:v>
                </c:pt>
                <c:pt idx="7">
                  <c:v>0.58850299401197603</c:v>
                </c:pt>
                <c:pt idx="8">
                  <c:v>0.6610179640718562</c:v>
                </c:pt>
                <c:pt idx="9">
                  <c:v>0.72095808383233528</c:v>
                </c:pt>
                <c:pt idx="10">
                  <c:v>0.78173652694610773</c:v>
                </c:pt>
                <c:pt idx="11">
                  <c:v>0.80730538922155681</c:v>
                </c:pt>
                <c:pt idx="12">
                  <c:v>0.81610778443113763</c:v>
                </c:pt>
                <c:pt idx="13">
                  <c:v>0.81610778443113763</c:v>
                </c:pt>
                <c:pt idx="14">
                  <c:v>0.81610778443113763</c:v>
                </c:pt>
                <c:pt idx="15">
                  <c:v>0.81610778443113763</c:v>
                </c:pt>
                <c:pt idx="16">
                  <c:v>0.81610778443113763</c:v>
                </c:pt>
                <c:pt idx="17">
                  <c:v>0.81610778443113763</c:v>
                </c:pt>
                <c:pt idx="18">
                  <c:v>0.81610778443113763</c:v>
                </c:pt>
                <c:pt idx="19">
                  <c:v>0.81610778443113763</c:v>
                </c:pt>
                <c:pt idx="20">
                  <c:v>0.81610778443113763</c:v>
                </c:pt>
                <c:pt idx="21">
                  <c:v>0.81610778443113763</c:v>
                </c:pt>
                <c:pt idx="22">
                  <c:v>0.81610778443113763</c:v>
                </c:pt>
                <c:pt idx="23">
                  <c:v>0.81610778443113763</c:v>
                </c:pt>
                <c:pt idx="24">
                  <c:v>0.81610778443113763</c:v>
                </c:pt>
                <c:pt idx="25">
                  <c:v>0.81610778443113763</c:v>
                </c:pt>
                <c:pt idx="26">
                  <c:v>0.81610778443113763</c:v>
                </c:pt>
                <c:pt idx="27">
                  <c:v>0.80730538922155681</c:v>
                </c:pt>
                <c:pt idx="28">
                  <c:v>0.78173652694610773</c:v>
                </c:pt>
                <c:pt idx="29">
                  <c:v>0.72095808383233528</c:v>
                </c:pt>
                <c:pt idx="30">
                  <c:v>0.6610179640718562</c:v>
                </c:pt>
                <c:pt idx="31">
                  <c:v>0.58850299401197603</c:v>
                </c:pt>
                <c:pt idx="32">
                  <c:v>0.52940119760479043</c:v>
                </c:pt>
                <c:pt idx="33">
                  <c:v>0.47491017964071852</c:v>
                </c:pt>
                <c:pt idx="34">
                  <c:v>0.43299401197604787</c:v>
                </c:pt>
                <c:pt idx="35">
                  <c:v>0.43299401197604787</c:v>
                </c:pt>
                <c:pt idx="36">
                  <c:v>0.43299401197604787</c:v>
                </c:pt>
                <c:pt idx="37">
                  <c:v>0.43299401197604787</c:v>
                </c:pt>
                <c:pt idx="38">
                  <c:v>0.43299401197604787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C-448B-A373-A95DF1871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04224"/>
        <c:axId val="244804616"/>
      </c:barChart>
      <c:catAx>
        <c:axId val="2448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FI"/>
          </a:p>
        </c:txPr>
        <c:crossAx val="244804616"/>
        <c:crosses val="autoZero"/>
        <c:auto val="1"/>
        <c:lblAlgn val="ctr"/>
        <c:lblOffset val="100"/>
        <c:noMultiLvlLbl val="0"/>
      </c:catAx>
      <c:valAx>
        <c:axId val="244804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FI"/>
          </a:p>
        </c:txPr>
        <c:crossAx val="244804224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025" name="Chart 6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026" name="Picture 4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4320" y="396240"/>
          <a:ext cx="60579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028" name="Picture 2" descr="Authority22WordLogo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365760</xdr:colOff>
      <xdr:row>6</xdr:row>
      <xdr:rowOff>121920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9560" y="1478280"/>
          <a:ext cx="184404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289560</xdr:colOff>
      <xdr:row>0</xdr:row>
      <xdr:rowOff>129540</xdr:rowOff>
    </xdr:from>
    <xdr:to>
      <xdr:col>21</xdr:col>
      <xdr:colOff>579120</xdr:colOff>
      <xdr:row>0</xdr:row>
      <xdr:rowOff>457200</xdr:rowOff>
    </xdr:to>
    <xdr:pic>
      <xdr:nvPicPr>
        <xdr:cNvPr id="3073" name="Picture 2" descr="Authority22WordLog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5120" y="129540"/>
          <a:ext cx="45643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45720</xdr:rowOff>
    </xdr:from>
    <xdr:to>
      <xdr:col>10</xdr:col>
      <xdr:colOff>396240</xdr:colOff>
      <xdr:row>1</xdr:row>
      <xdr:rowOff>99060</xdr:rowOff>
    </xdr:to>
    <xdr:pic>
      <xdr:nvPicPr>
        <xdr:cNvPr id="3075" name="Picture 4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972"/>
        <a:stretch>
          <a:fillRect/>
        </a:stretch>
      </xdr:blipFill>
      <xdr:spPr bwMode="auto">
        <a:xfrm>
          <a:off x="5958840" y="45720"/>
          <a:ext cx="143256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502920</xdr:colOff>
      <xdr:row>1</xdr:row>
      <xdr:rowOff>30480</xdr:rowOff>
    </xdr:to>
    <xdr:pic>
      <xdr:nvPicPr>
        <xdr:cNvPr id="3076" name="Picture 6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" y="45720"/>
          <a:ext cx="541020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21</xdr:col>
      <xdr:colOff>487680</xdr:colOff>
      <xdr:row>52</xdr:row>
      <xdr:rowOff>15240</xdr:rowOff>
    </xdr:to>
    <xdr:graphicFrame macro="">
      <xdr:nvGraphicFramePr>
        <xdr:cNvPr id="3077" name="Chart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5121" name="Picture 2" descr="Authority22WordLogo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5123" name="Picture 5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5124" name="Picture 42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D21" sqref="D21"/>
    </sheetView>
  </sheetViews>
  <sheetFormatPr defaultColWidth="9.109375" defaultRowHeight="15" x14ac:dyDescent="0.25"/>
  <cols>
    <col min="1" max="1" width="13.6640625" style="9" bestFit="1" customWidth="1"/>
    <col min="2" max="2" width="27.109375" style="9" bestFit="1" customWidth="1"/>
    <col min="3" max="3" width="10.33203125" style="9" bestFit="1" customWidth="1"/>
    <col min="4" max="4" width="22.5546875" style="9" bestFit="1" customWidth="1"/>
    <col min="5" max="5" width="19.6640625" style="9" bestFit="1" customWidth="1"/>
    <col min="6" max="6" width="24.33203125" style="9" bestFit="1" customWidth="1"/>
    <col min="7" max="16384" width="9.109375" style="9"/>
  </cols>
  <sheetData>
    <row r="1" spans="1:8" ht="15.6" x14ac:dyDescent="0.3">
      <c r="B1" s="10" t="s">
        <v>61</v>
      </c>
      <c r="D1" s="11" t="s">
        <v>0</v>
      </c>
      <c r="F1" s="11" t="s">
        <v>11</v>
      </c>
    </row>
    <row r="2" spans="1:8" x14ac:dyDescent="0.25">
      <c r="G2" s="9" t="s">
        <v>64</v>
      </c>
      <c r="H2" s="9">
        <v>0</v>
      </c>
    </row>
    <row r="3" spans="1:8" x14ac:dyDescent="0.2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5">
      <c r="D5" s="9" t="s">
        <v>89</v>
      </c>
      <c r="F5" s="9" t="s">
        <v>97</v>
      </c>
      <c r="H5" s="9">
        <v>3</v>
      </c>
    </row>
    <row r="6" spans="1:8" x14ac:dyDescent="0.2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5">
      <c r="B7" s="9" t="s">
        <v>88</v>
      </c>
      <c r="D7" s="53" t="s">
        <v>146</v>
      </c>
      <c r="F7" s="9" t="s">
        <v>99</v>
      </c>
      <c r="H7" s="9">
        <v>5</v>
      </c>
    </row>
    <row r="8" spans="1:8" x14ac:dyDescent="0.25">
      <c r="B8" s="9" t="s">
        <v>115</v>
      </c>
      <c r="C8" s="9" t="s">
        <v>109</v>
      </c>
      <c r="D8" s="53" t="s">
        <v>145</v>
      </c>
      <c r="F8" s="9" t="s">
        <v>92</v>
      </c>
      <c r="H8" s="9">
        <v>6</v>
      </c>
    </row>
    <row r="9" spans="1:8" x14ac:dyDescent="0.25">
      <c r="B9" s="9" t="s">
        <v>116</v>
      </c>
      <c r="D9" s="53" t="s">
        <v>144</v>
      </c>
      <c r="F9" s="9" t="s">
        <v>94</v>
      </c>
      <c r="H9" s="9">
        <v>7</v>
      </c>
    </row>
    <row r="10" spans="1:8" x14ac:dyDescent="0.25">
      <c r="B10" s="9" t="s">
        <v>117</v>
      </c>
      <c r="F10" s="9" t="s">
        <v>100</v>
      </c>
      <c r="H10" s="9">
        <v>8</v>
      </c>
    </row>
    <row r="11" spans="1:8" x14ac:dyDescent="0.2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5">
      <c r="B12" s="9" t="s">
        <v>119</v>
      </c>
      <c r="D12" s="9">
        <v>12</v>
      </c>
      <c r="H12" s="9">
        <v>10</v>
      </c>
    </row>
    <row r="13" spans="1:8" x14ac:dyDescent="0.25">
      <c r="B13" s="9" t="s">
        <v>120</v>
      </c>
      <c r="D13" s="9">
        <v>18</v>
      </c>
      <c r="H13" s="9">
        <v>11</v>
      </c>
    </row>
    <row r="14" spans="1:8" x14ac:dyDescent="0.25">
      <c r="B14" s="9" t="s">
        <v>121</v>
      </c>
      <c r="D14" s="9">
        <v>24</v>
      </c>
      <c r="H14" s="9">
        <v>12</v>
      </c>
    </row>
    <row r="15" spans="1:8" x14ac:dyDescent="0.2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5">
      <c r="D17" s="9" t="s">
        <v>112</v>
      </c>
      <c r="F17" s="9">
        <v>3</v>
      </c>
      <c r="H17" s="9">
        <v>15</v>
      </c>
    </row>
    <row r="18" spans="1:8" x14ac:dyDescent="0.25">
      <c r="F18" s="9">
        <v>4</v>
      </c>
      <c r="H18" s="9">
        <v>16</v>
      </c>
    </row>
    <row r="19" spans="1:8" x14ac:dyDescent="0.25">
      <c r="F19" s="9">
        <v>5</v>
      </c>
      <c r="H19" s="9">
        <v>17</v>
      </c>
    </row>
    <row r="20" spans="1:8" x14ac:dyDescent="0.25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5">
      <c r="B21" s="9" t="s">
        <v>127</v>
      </c>
      <c r="D21" s="9">
        <v>2</v>
      </c>
      <c r="F21" s="9">
        <v>7</v>
      </c>
      <c r="H21" s="9">
        <v>19</v>
      </c>
    </row>
    <row r="22" spans="1:8" x14ac:dyDescent="0.25">
      <c r="B22" s="9" t="s">
        <v>128</v>
      </c>
      <c r="D22" s="9">
        <v>3</v>
      </c>
      <c r="F22" s="9">
        <v>8</v>
      </c>
      <c r="H22" s="9">
        <v>20</v>
      </c>
    </row>
    <row r="23" spans="1:8" x14ac:dyDescent="0.25">
      <c r="D23" s="9">
        <v>4</v>
      </c>
      <c r="F23" s="9">
        <v>9</v>
      </c>
      <c r="H23" s="9" t="s">
        <v>138</v>
      </c>
    </row>
    <row r="24" spans="1:8" ht="22.8" x14ac:dyDescent="0.4">
      <c r="A24" s="9" t="s">
        <v>133</v>
      </c>
      <c r="B24" s="1" t="s">
        <v>86</v>
      </c>
      <c r="D24" s="9">
        <v>5</v>
      </c>
      <c r="F24" s="9">
        <v>10</v>
      </c>
    </row>
    <row r="25" spans="1:8" ht="22.8" x14ac:dyDescent="0.4">
      <c r="B25" s="1" t="s">
        <v>130</v>
      </c>
      <c r="D25" s="9">
        <v>6</v>
      </c>
      <c r="F25" s="9">
        <v>11</v>
      </c>
    </row>
    <row r="26" spans="1:8" ht="22.8" x14ac:dyDescent="0.4">
      <c r="B26" s="1" t="s">
        <v>131</v>
      </c>
      <c r="D26" s="9">
        <v>7</v>
      </c>
      <c r="F26" s="9">
        <v>12</v>
      </c>
    </row>
    <row r="27" spans="1:8" ht="22.8" x14ac:dyDescent="0.4">
      <c r="B27" s="1" t="s">
        <v>132</v>
      </c>
      <c r="D27" s="9">
        <v>8</v>
      </c>
      <c r="F27" s="9">
        <v>13</v>
      </c>
    </row>
    <row r="28" spans="1:8" x14ac:dyDescent="0.25">
      <c r="D28" s="9">
        <v>9</v>
      </c>
      <c r="F28" s="9">
        <v>14</v>
      </c>
    </row>
    <row r="29" spans="1:8" x14ac:dyDescent="0.25">
      <c r="D29" s="9">
        <v>10</v>
      </c>
      <c r="F29" s="9">
        <v>15</v>
      </c>
    </row>
    <row r="30" spans="1:8" x14ac:dyDescent="0.25">
      <c r="F30" s="9">
        <v>16</v>
      </c>
    </row>
    <row r="31" spans="1:8" x14ac:dyDescent="0.25">
      <c r="C31" s="9" t="s">
        <v>139</v>
      </c>
      <c r="D31" s="9">
        <v>0</v>
      </c>
      <c r="F31" s="9">
        <v>17</v>
      </c>
    </row>
    <row r="32" spans="1:8" x14ac:dyDescent="0.25">
      <c r="D32" s="9">
        <v>1</v>
      </c>
      <c r="F32" s="9">
        <v>18</v>
      </c>
    </row>
    <row r="33" spans="4:6" x14ac:dyDescent="0.25">
      <c r="D33" s="9">
        <v>2</v>
      </c>
      <c r="F33" s="9">
        <v>19</v>
      </c>
    </row>
    <row r="34" spans="4:6" x14ac:dyDescent="0.25">
      <c r="D34" s="9">
        <v>3</v>
      </c>
      <c r="F34" s="9">
        <v>20</v>
      </c>
    </row>
    <row r="35" spans="4:6" x14ac:dyDescent="0.25">
      <c r="D35" s="9">
        <v>4</v>
      </c>
      <c r="F35" s="9">
        <v>21</v>
      </c>
    </row>
    <row r="36" spans="4:6" x14ac:dyDescent="0.25">
      <c r="D36" s="9">
        <v>5</v>
      </c>
      <c r="F36" s="9">
        <v>22</v>
      </c>
    </row>
    <row r="37" spans="4:6" x14ac:dyDescent="0.25">
      <c r="D37" s="9">
        <v>6</v>
      </c>
      <c r="F37" s="9">
        <v>23</v>
      </c>
    </row>
    <row r="38" spans="4:6" x14ac:dyDescent="0.25">
      <c r="D38" s="9">
        <v>7</v>
      </c>
      <c r="F38" s="9">
        <v>24</v>
      </c>
    </row>
    <row r="39" spans="4:6" x14ac:dyDescent="0.25">
      <c r="D39" s="9">
        <v>8</v>
      </c>
      <c r="F39" s="9">
        <v>25</v>
      </c>
    </row>
    <row r="40" spans="4:6" x14ac:dyDescent="0.25">
      <c r="D40" s="9">
        <v>9</v>
      </c>
      <c r="F40" s="9">
        <v>26</v>
      </c>
    </row>
    <row r="41" spans="4:6" x14ac:dyDescent="0.25">
      <c r="D41" s="9">
        <v>10</v>
      </c>
      <c r="F41" s="9">
        <v>27</v>
      </c>
    </row>
    <row r="42" spans="4:6" x14ac:dyDescent="0.25">
      <c r="D42" s="9">
        <v>11</v>
      </c>
      <c r="F42" s="9">
        <v>28</v>
      </c>
    </row>
    <row r="43" spans="4:6" x14ac:dyDescent="0.25">
      <c r="D43" s="9">
        <v>12</v>
      </c>
      <c r="F43" s="9">
        <v>29</v>
      </c>
    </row>
    <row r="44" spans="4:6" x14ac:dyDescent="0.25">
      <c r="D44" s="9">
        <v>13</v>
      </c>
      <c r="F44" s="9">
        <v>30</v>
      </c>
    </row>
    <row r="45" spans="4:6" x14ac:dyDescent="0.25">
      <c r="D45" s="9">
        <v>14</v>
      </c>
      <c r="F45" s="9">
        <v>31</v>
      </c>
    </row>
    <row r="46" spans="4:6" x14ac:dyDescent="0.25">
      <c r="D46" s="9">
        <v>15</v>
      </c>
      <c r="F46" s="9">
        <v>32</v>
      </c>
    </row>
    <row r="47" spans="4:6" x14ac:dyDescent="0.25">
      <c r="D47" s="9">
        <v>16</v>
      </c>
      <c r="F47" s="9">
        <v>33</v>
      </c>
    </row>
    <row r="48" spans="4:6" x14ac:dyDescent="0.25">
      <c r="D48" s="9">
        <v>17</v>
      </c>
      <c r="F48" s="9">
        <v>34</v>
      </c>
    </row>
    <row r="49" spans="4:6" x14ac:dyDescent="0.25">
      <c r="D49" s="9">
        <v>18</v>
      </c>
      <c r="F49" s="9">
        <v>35</v>
      </c>
    </row>
    <row r="50" spans="4:6" x14ac:dyDescent="0.25">
      <c r="D50" s="9">
        <v>19</v>
      </c>
      <c r="F50" s="9">
        <v>36</v>
      </c>
    </row>
    <row r="51" spans="4:6" x14ac:dyDescent="0.25">
      <c r="D51" s="9">
        <v>20</v>
      </c>
      <c r="F51" s="9">
        <v>37</v>
      </c>
    </row>
    <row r="52" spans="4:6" x14ac:dyDescent="0.25">
      <c r="D52" s="9">
        <v>21</v>
      </c>
      <c r="F52" s="9">
        <v>38</v>
      </c>
    </row>
    <row r="53" spans="4:6" x14ac:dyDescent="0.25">
      <c r="D53" s="9">
        <v>22</v>
      </c>
      <c r="F53" s="9">
        <v>39</v>
      </c>
    </row>
    <row r="54" spans="4:6" x14ac:dyDescent="0.25">
      <c r="D54" s="9">
        <v>23</v>
      </c>
      <c r="F54" s="9">
        <v>40</v>
      </c>
    </row>
    <row r="55" spans="4:6" x14ac:dyDescent="0.25">
      <c r="D55" s="9">
        <v>24</v>
      </c>
      <c r="F55" s="9">
        <v>41</v>
      </c>
    </row>
    <row r="56" spans="4:6" x14ac:dyDescent="0.25">
      <c r="D56" s="9">
        <v>25</v>
      </c>
      <c r="F56" s="9">
        <v>42</v>
      </c>
    </row>
    <row r="57" spans="4:6" x14ac:dyDescent="0.25">
      <c r="D57" s="9">
        <v>26</v>
      </c>
      <c r="F57" s="9">
        <v>43</v>
      </c>
    </row>
    <row r="58" spans="4:6" x14ac:dyDescent="0.25">
      <c r="D58" s="9">
        <v>27</v>
      </c>
      <c r="F58" s="9">
        <v>44</v>
      </c>
    </row>
    <row r="59" spans="4:6" x14ac:dyDescent="0.25">
      <c r="D59" s="9">
        <v>28</v>
      </c>
      <c r="F59" s="9">
        <v>45</v>
      </c>
    </row>
    <row r="60" spans="4:6" x14ac:dyDescent="0.25">
      <c r="D60" s="9">
        <v>29</v>
      </c>
      <c r="F60" s="9">
        <v>46</v>
      </c>
    </row>
    <row r="61" spans="4:6" x14ac:dyDescent="0.25">
      <c r="D61" s="9">
        <v>30</v>
      </c>
      <c r="F61" s="9">
        <v>47</v>
      </c>
    </row>
    <row r="62" spans="4:6" x14ac:dyDescent="0.25">
      <c r="D62" s="9">
        <v>31</v>
      </c>
      <c r="F62" s="9">
        <v>48</v>
      </c>
    </row>
    <row r="63" spans="4:6" x14ac:dyDescent="0.25">
      <c r="D63" s="9">
        <v>32</v>
      </c>
      <c r="F63" s="9">
        <v>49</v>
      </c>
    </row>
    <row r="64" spans="4:6" x14ac:dyDescent="0.25">
      <c r="D64" s="9">
        <v>33</v>
      </c>
      <c r="F64" s="9">
        <v>50</v>
      </c>
    </row>
    <row r="65" spans="4:6" x14ac:dyDescent="0.25">
      <c r="D65" s="9">
        <v>34</v>
      </c>
      <c r="F65" s="9">
        <v>51</v>
      </c>
    </row>
    <row r="66" spans="4:6" x14ac:dyDescent="0.25">
      <c r="D66" s="9">
        <v>35</v>
      </c>
      <c r="F66" s="9">
        <v>52</v>
      </c>
    </row>
    <row r="67" spans="4:6" x14ac:dyDescent="0.25">
      <c r="D67" s="9">
        <v>36</v>
      </c>
      <c r="F67" s="9">
        <v>53</v>
      </c>
    </row>
    <row r="68" spans="4:6" x14ac:dyDescent="0.25">
      <c r="D68" s="9">
        <v>37</v>
      </c>
      <c r="F68" s="9">
        <v>54</v>
      </c>
    </row>
    <row r="69" spans="4:6" x14ac:dyDescent="0.25">
      <c r="D69" s="9">
        <v>38</v>
      </c>
      <c r="F69" s="9">
        <v>55</v>
      </c>
    </row>
    <row r="70" spans="4:6" x14ac:dyDescent="0.25">
      <c r="D70" s="9">
        <v>39</v>
      </c>
      <c r="F70" s="9">
        <v>56</v>
      </c>
    </row>
    <row r="71" spans="4:6" x14ac:dyDescent="0.25">
      <c r="D71" s="9">
        <v>40</v>
      </c>
      <c r="F71" s="9">
        <v>57</v>
      </c>
    </row>
    <row r="72" spans="4:6" x14ac:dyDescent="0.25">
      <c r="D72" s="9">
        <v>41</v>
      </c>
    </row>
    <row r="73" spans="4:6" x14ac:dyDescent="0.25">
      <c r="D73" s="9">
        <v>42</v>
      </c>
    </row>
    <row r="74" spans="4:6" x14ac:dyDescent="0.25">
      <c r="D74" s="9">
        <v>43</v>
      </c>
    </row>
    <row r="75" spans="4:6" x14ac:dyDescent="0.25">
      <c r="D75" s="9">
        <v>44</v>
      </c>
    </row>
    <row r="76" spans="4:6" x14ac:dyDescent="0.25">
      <c r="D76" s="9">
        <v>45</v>
      </c>
    </row>
    <row r="77" spans="4:6" x14ac:dyDescent="0.25">
      <c r="D77" s="9">
        <v>46</v>
      </c>
    </row>
    <row r="78" spans="4:6" x14ac:dyDescent="0.25">
      <c r="D78" s="9">
        <v>47</v>
      </c>
    </row>
    <row r="79" spans="4:6" x14ac:dyDescent="0.25">
      <c r="D79" s="9">
        <v>48</v>
      </c>
    </row>
    <row r="80" spans="4:6" x14ac:dyDescent="0.25">
      <c r="D80" s="9">
        <v>49</v>
      </c>
    </row>
    <row r="81" spans="4:4" x14ac:dyDescent="0.25">
      <c r="D81" s="9">
        <v>50</v>
      </c>
    </row>
    <row r="82" spans="4:4" x14ac:dyDescent="0.25">
      <c r="D82" s="9">
        <v>51</v>
      </c>
    </row>
    <row r="83" spans="4:4" x14ac:dyDescent="0.25">
      <c r="D83" s="9">
        <v>52</v>
      </c>
    </row>
    <row r="84" spans="4:4" x14ac:dyDescent="0.25">
      <c r="D84" s="9">
        <v>53</v>
      </c>
    </row>
    <row r="85" spans="4:4" x14ac:dyDescent="0.25">
      <c r="D85" s="9">
        <v>54</v>
      </c>
    </row>
    <row r="86" spans="4:4" x14ac:dyDescent="0.25">
      <c r="D86" s="9">
        <v>55</v>
      </c>
    </row>
    <row r="87" spans="4:4" x14ac:dyDescent="0.25">
      <c r="D87" s="9">
        <v>56</v>
      </c>
    </row>
    <row r="88" spans="4:4" x14ac:dyDescent="0.25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DP1259"/>
  <sheetViews>
    <sheetView tabSelected="1" zoomScale="50" workbookViewId="0">
      <selection activeCell="AN19" sqref="AN19"/>
    </sheetView>
  </sheetViews>
  <sheetFormatPr defaultRowHeight="13.2" x14ac:dyDescent="0.25"/>
  <cols>
    <col min="1" max="2" width="6" customWidth="1"/>
    <col min="3" max="41" width="6.88671875" customWidth="1"/>
    <col min="42" max="42" width="4" customWidth="1"/>
    <col min="43" max="120" width="9.109375" style="34" customWidth="1"/>
  </cols>
  <sheetData>
    <row r="1" spans="1:120" ht="24.75" customHeight="1" thickTop="1" thickBot="1" x14ac:dyDescent="0.3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7"/>
    </row>
    <row r="2" spans="1:120" ht="24.75" customHeight="1" x14ac:dyDescent="0.4">
      <c r="A2" s="5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54"/>
      <c r="P2" s="54"/>
      <c r="Q2" s="54"/>
      <c r="R2" s="54"/>
      <c r="S2" s="51"/>
      <c r="T2" s="51"/>
      <c r="U2" s="51"/>
      <c r="V2" s="51"/>
      <c r="W2" s="161" t="s">
        <v>154</v>
      </c>
      <c r="X2" s="162"/>
      <c r="Y2" s="51"/>
      <c r="Z2" s="51"/>
      <c r="AA2" s="52"/>
      <c r="AB2" s="52"/>
      <c r="AC2" s="52"/>
      <c r="AD2" s="52"/>
      <c r="AE2" s="51"/>
      <c r="AF2" s="51"/>
      <c r="AG2" s="51"/>
      <c r="AH2" s="51"/>
      <c r="AI2" s="51"/>
      <c r="AJ2" s="52"/>
      <c r="AK2" s="52"/>
      <c r="AL2" s="52"/>
      <c r="AM2" s="52"/>
      <c r="AN2" s="52"/>
      <c r="AO2" s="52"/>
      <c r="AP2" s="59"/>
    </row>
    <row r="3" spans="1:120" ht="24.75" customHeight="1" thickBot="1" x14ac:dyDescent="0.45">
      <c r="A3" s="5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4"/>
      <c r="O3" s="54"/>
      <c r="P3" s="54"/>
      <c r="Q3" s="52"/>
      <c r="R3" s="52"/>
      <c r="S3" s="51"/>
      <c r="T3" s="51"/>
      <c r="U3" s="51"/>
      <c r="V3" s="51"/>
      <c r="W3" s="163"/>
      <c r="X3" s="164"/>
      <c r="Y3" s="51"/>
      <c r="Z3" s="51"/>
      <c r="AA3" s="52"/>
      <c r="AB3" s="52"/>
      <c r="AC3" s="52"/>
      <c r="AD3" s="52"/>
      <c r="AE3" s="51"/>
      <c r="AF3" s="51"/>
      <c r="AG3" s="51"/>
      <c r="AH3" s="51"/>
      <c r="AI3" s="51"/>
      <c r="AJ3" s="52"/>
      <c r="AK3" s="52"/>
      <c r="AL3" s="52"/>
      <c r="AM3" s="52"/>
      <c r="AN3" s="52"/>
      <c r="AO3" s="52"/>
      <c r="AP3" s="59"/>
    </row>
    <row r="4" spans="1:120" ht="24.75" customHeight="1" thickBot="1" x14ac:dyDescent="0.45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4"/>
      <c r="P4" s="54"/>
      <c r="Q4" s="63"/>
      <c r="R4" s="6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9"/>
    </row>
    <row r="5" spans="1:120" ht="24.75" customHeight="1" x14ac:dyDescent="0.4">
      <c r="A5" s="5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4"/>
      <c r="P5" s="54"/>
      <c r="Q5" s="52"/>
      <c r="R5" s="52"/>
      <c r="S5" s="51"/>
      <c r="T5" s="51"/>
      <c r="U5" s="51"/>
      <c r="V5" s="51"/>
      <c r="W5" s="161" t="s">
        <v>154</v>
      </c>
      <c r="X5" s="162"/>
      <c r="Y5" s="51"/>
      <c r="Z5" s="51"/>
      <c r="AA5" s="51"/>
      <c r="AB5" s="51"/>
      <c r="AC5" s="52"/>
      <c r="AD5" s="52"/>
      <c r="AE5" s="51"/>
      <c r="AF5" s="51"/>
      <c r="AG5" s="51"/>
      <c r="AH5" s="51"/>
      <c r="AI5" s="51"/>
      <c r="AJ5" s="52"/>
      <c r="AK5" s="52"/>
      <c r="AL5" s="52"/>
      <c r="AM5" s="52"/>
      <c r="AN5" s="52"/>
      <c r="AO5" s="52"/>
      <c r="AP5" s="59"/>
    </row>
    <row r="6" spans="1:120" ht="24.75" customHeight="1" thickBot="1" x14ac:dyDescent="0.45">
      <c r="A6" s="58"/>
      <c r="B6" s="52"/>
      <c r="C6" s="52"/>
      <c r="D6" s="52"/>
      <c r="E6" s="52"/>
      <c r="F6" s="187" t="s">
        <v>152</v>
      </c>
      <c r="G6" s="187"/>
      <c r="H6" s="187"/>
      <c r="I6" s="187"/>
      <c r="J6" s="187"/>
      <c r="K6" s="187"/>
      <c r="L6" s="187"/>
      <c r="M6" s="187"/>
      <c r="N6" s="187"/>
      <c r="O6" s="63"/>
      <c r="P6" s="63"/>
      <c r="Q6" s="52"/>
      <c r="R6" s="52"/>
      <c r="S6" s="51"/>
      <c r="T6" s="51"/>
      <c r="U6" s="51"/>
      <c r="V6" s="51"/>
      <c r="W6" s="163"/>
      <c r="X6" s="164"/>
      <c r="Y6" s="51"/>
      <c r="Z6" s="51"/>
      <c r="AA6" s="51"/>
      <c r="AB6" s="51"/>
      <c r="AC6" s="52"/>
      <c r="AD6" s="52"/>
      <c r="AE6" s="51"/>
      <c r="AF6" s="51"/>
      <c r="AG6" s="51"/>
      <c r="AH6" s="51"/>
      <c r="AI6" s="51"/>
      <c r="AJ6" s="52"/>
      <c r="AK6" s="52"/>
      <c r="AL6" s="52"/>
      <c r="AM6" s="52"/>
      <c r="AN6" s="52"/>
      <c r="AO6" s="52"/>
      <c r="AP6" s="59"/>
    </row>
    <row r="7" spans="1:120" ht="24.75" customHeight="1" thickBot="1" x14ac:dyDescent="0.3">
      <c r="A7" s="60"/>
      <c r="B7" s="61"/>
      <c r="C7" s="61"/>
      <c r="D7" s="61"/>
      <c r="E7" s="61"/>
      <c r="F7" s="188"/>
      <c r="G7" s="188"/>
      <c r="H7" s="188"/>
      <c r="I7" s="188"/>
      <c r="J7" s="188"/>
      <c r="K7" s="188"/>
      <c r="L7" s="188"/>
      <c r="M7" s="188"/>
      <c r="N7" s="188"/>
      <c r="O7" s="61"/>
      <c r="P7" s="61"/>
      <c r="Q7" s="61"/>
      <c r="R7" s="61"/>
      <c r="S7" s="61"/>
      <c r="T7" s="61"/>
      <c r="U7" s="61"/>
      <c r="V7" s="61"/>
      <c r="W7" s="92" t="s">
        <v>143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</row>
    <row r="8" spans="1:120" s="1" customFormat="1" ht="31.2" thickTop="1" thickBot="1" x14ac:dyDescent="0.55000000000000004">
      <c r="A8" s="166" t="s">
        <v>60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2"/>
      <c r="N8" s="2"/>
      <c r="O8" s="166" t="s">
        <v>0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2"/>
      <c r="AA8" s="2"/>
      <c r="AB8" s="2"/>
      <c r="AC8" s="166" t="s">
        <v>11</v>
      </c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2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1" customFormat="1" ht="31.5" customHeight="1" thickBot="1" x14ac:dyDescent="0.45">
      <c r="A9" s="151" t="s">
        <v>6</v>
      </c>
      <c r="B9" s="151"/>
      <c r="C9" s="151"/>
      <c r="D9" s="151"/>
      <c r="E9" s="151"/>
      <c r="F9" s="189"/>
      <c r="G9" s="190"/>
      <c r="H9" s="190"/>
      <c r="I9" s="191"/>
      <c r="J9" s="64"/>
      <c r="K9" s="64"/>
      <c r="L9" s="64"/>
      <c r="M9" s="2"/>
      <c r="N9" s="2"/>
      <c r="O9" s="158" t="s">
        <v>4</v>
      </c>
      <c r="P9" s="158"/>
      <c r="Q9" s="158"/>
      <c r="R9" s="158"/>
      <c r="S9" s="158"/>
      <c r="T9" s="167"/>
      <c r="U9" s="168"/>
      <c r="V9" s="64"/>
      <c r="W9" s="2"/>
      <c r="X9" s="2"/>
      <c r="Y9" s="2"/>
      <c r="Z9" s="2"/>
      <c r="AA9" s="65"/>
      <c r="AB9" s="151" t="s">
        <v>8</v>
      </c>
      <c r="AC9" s="151"/>
      <c r="AD9" s="151"/>
      <c r="AE9" s="151"/>
      <c r="AF9" s="151"/>
      <c r="AG9" s="151"/>
      <c r="AH9" s="159"/>
      <c r="AI9" s="165"/>
      <c r="AJ9" s="148"/>
      <c r="AK9" s="148"/>
      <c r="AL9" s="148"/>
      <c r="AM9" s="148"/>
      <c r="AN9" s="148"/>
      <c r="AO9" s="149"/>
      <c r="AP9" s="2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s="1" customFormat="1" ht="31.5" customHeight="1" thickBot="1" x14ac:dyDescent="0.45">
      <c r="A10" s="151" t="s">
        <v>13</v>
      </c>
      <c r="B10" s="151"/>
      <c r="C10" s="151"/>
      <c r="D10" s="151"/>
      <c r="E10" s="151"/>
      <c r="F10" s="165"/>
      <c r="G10" s="185"/>
      <c r="H10" s="185"/>
      <c r="I10" s="185"/>
      <c r="J10" s="185"/>
      <c r="K10" s="185"/>
      <c r="L10" s="186"/>
      <c r="M10" s="2"/>
      <c r="N10" s="2"/>
      <c r="O10" s="158" t="s">
        <v>5</v>
      </c>
      <c r="P10" s="158"/>
      <c r="Q10" s="158"/>
      <c r="R10" s="158"/>
      <c r="S10" s="158"/>
      <c r="T10" s="152" t="s">
        <v>155</v>
      </c>
      <c r="U10" s="153"/>
      <c r="V10" s="153"/>
      <c r="W10" s="153"/>
      <c r="X10" s="153"/>
      <c r="Y10" s="154"/>
      <c r="Z10" s="2"/>
      <c r="AA10" s="65"/>
      <c r="AB10" s="151" t="s">
        <v>9</v>
      </c>
      <c r="AC10" s="151"/>
      <c r="AD10" s="151"/>
      <c r="AE10" s="151"/>
      <c r="AF10" s="151"/>
      <c r="AG10" s="151"/>
      <c r="AH10" s="159"/>
      <c r="AI10" s="66"/>
      <c r="AJ10" s="67" t="s">
        <v>57</v>
      </c>
      <c r="AK10" s="68">
        <v>1</v>
      </c>
      <c r="AL10" s="69"/>
      <c r="AM10" s="69"/>
      <c r="AN10" s="69"/>
      <c r="AO10" s="69"/>
      <c r="AP10" s="2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</row>
    <row r="11" spans="1:120" s="1" customFormat="1" ht="31.5" customHeight="1" thickBot="1" x14ac:dyDescent="0.45">
      <c r="A11" s="151" t="s">
        <v>12</v>
      </c>
      <c r="B11" s="151"/>
      <c r="C11" s="151"/>
      <c r="D11" s="151"/>
      <c r="E11" s="151"/>
      <c r="F11" s="165" t="s">
        <v>128</v>
      </c>
      <c r="G11" s="185"/>
      <c r="H11" s="185"/>
      <c r="I11" s="185"/>
      <c r="J11" s="185"/>
      <c r="K11" s="185"/>
      <c r="L11" s="186"/>
      <c r="M11" s="2"/>
      <c r="N11" s="2"/>
      <c r="O11" s="158" t="s">
        <v>1</v>
      </c>
      <c r="P11" s="158"/>
      <c r="Q11" s="158"/>
      <c r="R11" s="158"/>
      <c r="S11" s="171"/>
      <c r="T11" s="147"/>
      <c r="U11" s="148"/>
      <c r="V11" s="148"/>
      <c r="W11" s="148"/>
      <c r="X11" s="148"/>
      <c r="Y11" s="149"/>
      <c r="Z11" s="2"/>
      <c r="AA11" s="65"/>
      <c r="AB11" s="151" t="s">
        <v>65</v>
      </c>
      <c r="AC11" s="151"/>
      <c r="AD11" s="151"/>
      <c r="AE11" s="151"/>
      <c r="AF11" s="151"/>
      <c r="AG11" s="151"/>
      <c r="AH11" s="159"/>
      <c r="AI11" s="147">
        <v>51</v>
      </c>
      <c r="AJ11" s="148"/>
      <c r="AK11" s="149"/>
      <c r="AL11" s="70" t="s">
        <v>141</v>
      </c>
      <c r="AM11" s="71"/>
      <c r="AN11" s="71"/>
      <c r="AO11" s="71"/>
      <c r="AP11" s="64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120" s="1" customFormat="1" ht="31.5" customHeight="1" thickBot="1" x14ac:dyDescent="0.45">
      <c r="A12" s="151" t="s">
        <v>10</v>
      </c>
      <c r="B12" s="151"/>
      <c r="C12" s="151"/>
      <c r="D12" s="151"/>
      <c r="E12" s="151"/>
      <c r="F12" s="165"/>
      <c r="G12" s="185"/>
      <c r="H12" s="185"/>
      <c r="I12" s="185"/>
      <c r="J12" s="185"/>
      <c r="K12" s="185"/>
      <c r="L12" s="186"/>
      <c r="M12" s="2"/>
      <c r="N12" s="2"/>
      <c r="O12" s="158" t="s">
        <v>108</v>
      </c>
      <c r="P12" s="158"/>
      <c r="Q12" s="158"/>
      <c r="R12" s="171"/>
      <c r="S12" s="171"/>
      <c r="T12" s="147" t="s">
        <v>144</v>
      </c>
      <c r="U12" s="148"/>
      <c r="V12" s="148"/>
      <c r="W12" s="148"/>
      <c r="X12" s="148"/>
      <c r="Y12" s="149"/>
      <c r="Z12" s="2"/>
      <c r="AA12" s="65"/>
      <c r="AB12" s="151" t="s">
        <v>140</v>
      </c>
      <c r="AC12" s="151"/>
      <c r="AD12" s="151"/>
      <c r="AE12" s="151"/>
      <c r="AF12" s="151"/>
      <c r="AG12" s="151"/>
      <c r="AH12" s="159"/>
      <c r="AI12" s="147">
        <v>45</v>
      </c>
      <c r="AJ12" s="148"/>
      <c r="AK12" s="149"/>
      <c r="AL12" s="2" t="s">
        <v>142</v>
      </c>
      <c r="AM12" s="2"/>
      <c r="AN12" s="2"/>
      <c r="AO12" s="2"/>
      <c r="AP12" s="64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</row>
    <row r="13" spans="1:120" s="1" customFormat="1" ht="31.5" customHeight="1" thickBot="1" x14ac:dyDescent="0.45">
      <c r="A13" s="151" t="s">
        <v>147</v>
      </c>
      <c r="B13" s="151"/>
      <c r="C13" s="151"/>
      <c r="D13" s="151"/>
      <c r="E13" s="151"/>
      <c r="F13" s="172">
        <f>Sheet1!AO26</f>
        <v>25.699221556886215</v>
      </c>
      <c r="G13" s="153"/>
      <c r="H13" s="154"/>
      <c r="I13" s="2"/>
      <c r="J13" s="2"/>
      <c r="K13" s="2"/>
      <c r="L13" s="2"/>
      <c r="M13" s="2"/>
      <c r="N13" s="2"/>
      <c r="O13" s="158" t="s">
        <v>105</v>
      </c>
      <c r="P13" s="158"/>
      <c r="Q13" s="158"/>
      <c r="R13" s="171"/>
      <c r="S13" s="171"/>
      <c r="T13" s="147">
        <v>0</v>
      </c>
      <c r="U13" s="149"/>
      <c r="V13" s="64"/>
      <c r="W13" s="2"/>
      <c r="X13" s="2"/>
      <c r="Y13" s="2"/>
      <c r="Z13" s="2"/>
      <c r="AA13" s="72"/>
      <c r="AB13" s="72"/>
      <c r="AC13" s="72"/>
      <c r="AD13" s="151"/>
      <c r="AE13" s="151"/>
      <c r="AF13" s="151"/>
      <c r="AG13" s="151"/>
      <c r="AH13" s="158"/>
      <c r="AI13" s="169"/>
      <c r="AJ13" s="169"/>
      <c r="AK13" s="169"/>
      <c r="AL13" s="169"/>
      <c r="AM13" s="169"/>
      <c r="AN13" s="169"/>
      <c r="AO13" s="169"/>
      <c r="AP13" s="2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</row>
    <row r="14" spans="1:120" s="1" customFormat="1" ht="31.5" customHeight="1" thickBot="1" x14ac:dyDescent="0.55000000000000004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2"/>
      <c r="N14" s="2"/>
      <c r="O14" s="158" t="s">
        <v>106</v>
      </c>
      <c r="P14" s="158"/>
      <c r="Q14" s="158"/>
      <c r="R14" s="171"/>
      <c r="S14" s="171"/>
      <c r="T14" s="147">
        <v>0</v>
      </c>
      <c r="U14" s="149"/>
      <c r="V14" s="64"/>
      <c r="W14" s="2"/>
      <c r="X14" s="2"/>
      <c r="Y14" s="2"/>
      <c r="Z14" s="2"/>
      <c r="AA14" s="65"/>
      <c r="AB14" s="65"/>
      <c r="AC14" s="65"/>
      <c r="AD14" s="151" t="s">
        <v>7</v>
      </c>
      <c r="AE14" s="151"/>
      <c r="AF14" s="151"/>
      <c r="AG14" s="151"/>
      <c r="AH14" s="159"/>
      <c r="AI14" s="165"/>
      <c r="AJ14" s="148"/>
      <c r="AK14" s="148"/>
      <c r="AL14" s="148"/>
      <c r="AM14" s="148"/>
      <c r="AN14" s="148"/>
      <c r="AO14" s="149"/>
      <c r="AP14" s="2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1:120" s="1" customFormat="1" ht="31.5" customHeight="1" thickBot="1" x14ac:dyDescent="0.45">
      <c r="A15" s="151" t="s">
        <v>62</v>
      </c>
      <c r="B15" s="151"/>
      <c r="C15" s="151"/>
      <c r="D15" s="151"/>
      <c r="E15" s="167" t="s">
        <v>87</v>
      </c>
      <c r="F15" s="177"/>
      <c r="G15" s="177"/>
      <c r="H15" s="177"/>
      <c r="I15" s="168"/>
      <c r="J15" s="2"/>
      <c r="K15" s="2"/>
      <c r="L15" s="2"/>
      <c r="M15" s="2"/>
      <c r="N15" s="2"/>
      <c r="O15" s="158" t="s">
        <v>107</v>
      </c>
      <c r="P15" s="158"/>
      <c r="Q15" s="158"/>
      <c r="R15" s="171"/>
      <c r="S15" s="171"/>
      <c r="T15" s="147">
        <v>6</v>
      </c>
      <c r="U15" s="149"/>
      <c r="V15" s="64"/>
      <c r="W15" s="2"/>
      <c r="X15" s="2"/>
      <c r="Y15" s="151" t="s">
        <v>125</v>
      </c>
      <c r="Z15" s="151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2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</row>
    <row r="16" spans="1:120" s="1" customFormat="1" ht="31.5" customHeight="1" thickBot="1" x14ac:dyDescent="0.45">
      <c r="A16" s="151" t="s">
        <v>63</v>
      </c>
      <c r="B16" s="151"/>
      <c r="C16" s="151"/>
      <c r="D16" s="151"/>
      <c r="E16" s="147"/>
      <c r="F16" s="148"/>
      <c r="G16" s="148"/>
      <c r="H16" s="148"/>
      <c r="I16" s="148"/>
      <c r="J16" s="148"/>
      <c r="K16" s="148"/>
      <c r="L16" s="149"/>
      <c r="M16" s="2"/>
      <c r="N16" s="2"/>
      <c r="O16" s="158" t="s">
        <v>3</v>
      </c>
      <c r="P16" s="158"/>
      <c r="Q16" s="158"/>
      <c r="R16" s="171"/>
      <c r="S16" s="171"/>
      <c r="T16" s="165" t="s">
        <v>112</v>
      </c>
      <c r="U16" s="149"/>
      <c r="V16" s="64"/>
      <c r="W16" s="2"/>
      <c r="X16" s="2"/>
      <c r="Y16" s="2"/>
      <c r="Z16" s="2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2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20" s="1" customFormat="1" ht="30.75" customHeight="1" thickBot="1" x14ac:dyDescent="0.45">
      <c r="A17" s="151" t="s">
        <v>64</v>
      </c>
      <c r="B17" s="151"/>
      <c r="C17" s="151"/>
      <c r="D17" s="151"/>
      <c r="E17" s="147"/>
      <c r="F17" s="148"/>
      <c r="G17" s="14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95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2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</row>
    <row r="18" spans="1:120" ht="14.2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120" ht="14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120" ht="24.75" customHeight="1" thickBot="1" x14ac:dyDescent="0.45">
      <c r="A20" s="158" t="s">
        <v>124</v>
      </c>
      <c r="B20" s="158"/>
      <c r="C20" s="158"/>
      <c r="D20" s="158"/>
      <c r="E20" s="158"/>
      <c r="F20" s="158"/>
      <c r="G20" s="13"/>
      <c r="H20" s="73">
        <v>1</v>
      </c>
      <c r="I20" s="13"/>
      <c r="J20" s="13"/>
      <c r="K20" s="13"/>
      <c r="L20" s="73">
        <v>2</v>
      </c>
      <c r="M20" s="13"/>
      <c r="N20" s="13"/>
      <c r="O20" s="13"/>
      <c r="P20" s="73">
        <v>3</v>
      </c>
      <c r="Q20" s="13"/>
      <c r="R20" s="13"/>
      <c r="S20" s="13"/>
      <c r="T20" s="73">
        <v>4</v>
      </c>
      <c r="U20" s="13"/>
      <c r="V20" s="13"/>
      <c r="W20" s="13"/>
      <c r="X20" s="73">
        <v>5</v>
      </c>
      <c r="Y20" s="13"/>
      <c r="Z20" s="13"/>
      <c r="AA20" s="13"/>
      <c r="AB20" s="73">
        <v>6</v>
      </c>
      <c r="AC20" s="13"/>
      <c r="AD20" s="13"/>
      <c r="AE20" s="13"/>
      <c r="AF20" s="73">
        <v>7</v>
      </c>
      <c r="AG20" s="13"/>
      <c r="AH20" s="13"/>
      <c r="AI20" s="13"/>
      <c r="AJ20" s="73">
        <v>8</v>
      </c>
      <c r="AK20" s="13"/>
      <c r="AL20" s="13"/>
      <c r="AM20" s="13"/>
      <c r="AN20" s="13"/>
      <c r="AO20" s="13"/>
      <c r="AP20" s="13"/>
    </row>
    <row r="21" spans="1:120" s="2" customFormat="1" ht="30.75" customHeight="1" thickBot="1" x14ac:dyDescent="0.45">
      <c r="A21" s="158" t="s">
        <v>56</v>
      </c>
      <c r="B21" s="158"/>
      <c r="C21" s="158"/>
      <c r="D21" s="158"/>
      <c r="E21" s="158"/>
      <c r="F21" s="159"/>
      <c r="G21" s="152">
        <v>10</v>
      </c>
      <c r="H21" s="153"/>
      <c r="I21" s="154"/>
      <c r="J21" s="74"/>
      <c r="K21" s="152">
        <v>20</v>
      </c>
      <c r="L21" s="153"/>
      <c r="M21" s="154"/>
      <c r="N21" s="74"/>
      <c r="O21" s="152">
        <v>27</v>
      </c>
      <c r="P21" s="153"/>
      <c r="Q21" s="154"/>
      <c r="R21" s="74"/>
      <c r="S21" s="152">
        <v>33</v>
      </c>
      <c r="T21" s="153"/>
      <c r="U21" s="154"/>
      <c r="V21" s="74"/>
      <c r="W21" s="152">
        <v>40</v>
      </c>
      <c r="X21" s="153"/>
      <c r="Y21" s="154"/>
      <c r="Z21" s="74"/>
      <c r="AA21" s="152"/>
      <c r="AB21" s="153"/>
      <c r="AC21" s="154"/>
      <c r="AD21" s="74"/>
      <c r="AE21" s="152"/>
      <c r="AF21" s="153"/>
      <c r="AG21" s="154"/>
      <c r="AH21" s="74"/>
      <c r="AI21" s="152"/>
      <c r="AJ21" s="153"/>
      <c r="AK21" s="154"/>
      <c r="AL21" s="75"/>
      <c r="AM21" s="160"/>
      <c r="AN21" s="160"/>
      <c r="AO21" s="160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120" s="2" customFormat="1" ht="30.75" customHeight="1" thickBot="1" x14ac:dyDescent="0.45">
      <c r="A22" s="76"/>
      <c r="B22" s="76"/>
      <c r="C22" s="76"/>
      <c r="D22" s="76"/>
      <c r="E22" s="76"/>
      <c r="F22" s="74"/>
      <c r="G22" s="76"/>
      <c r="H22" s="76"/>
      <c r="I22" s="76"/>
      <c r="J22" s="74"/>
      <c r="K22" s="76"/>
      <c r="L22" s="76"/>
      <c r="M22" s="76"/>
      <c r="N22" s="74"/>
      <c r="O22" s="76"/>
      <c r="P22" s="76"/>
      <c r="Q22" s="76"/>
      <c r="R22" s="74"/>
      <c r="S22" s="76"/>
      <c r="T22" s="76"/>
      <c r="U22" s="76"/>
      <c r="V22" s="74"/>
      <c r="W22" s="76"/>
      <c r="X22" s="76"/>
      <c r="Y22" s="76"/>
      <c r="Z22" s="74"/>
      <c r="AA22" s="76"/>
      <c r="AB22" s="76"/>
      <c r="AC22" s="76"/>
      <c r="AD22" s="74"/>
      <c r="AE22" s="76"/>
      <c r="AF22" s="76"/>
      <c r="AG22" s="76"/>
      <c r="AH22" s="74"/>
      <c r="AI22" s="76"/>
      <c r="AJ22" s="76"/>
      <c r="AK22" s="76"/>
      <c r="AL22" s="75"/>
      <c r="AM22" s="160"/>
      <c r="AN22" s="160"/>
      <c r="AO22" s="160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</row>
    <row r="23" spans="1:120" s="2" customFormat="1" ht="30.75" customHeight="1" thickBot="1" x14ac:dyDescent="0.45">
      <c r="A23" s="150" t="s">
        <v>55</v>
      </c>
      <c r="B23" s="150"/>
      <c r="C23" s="150"/>
      <c r="D23" s="150"/>
      <c r="E23" s="150"/>
      <c r="F23" s="74" t="s">
        <v>58</v>
      </c>
      <c r="G23" s="139">
        <f>'Ratio Detail'!D6</f>
        <v>1.9</v>
      </c>
      <c r="H23" s="77" t="s">
        <v>57</v>
      </c>
      <c r="I23" s="68">
        <v>1</v>
      </c>
      <c r="J23" s="74"/>
      <c r="K23" s="139">
        <f>'Ratio Detail'!D11</f>
        <v>1.6</v>
      </c>
      <c r="L23" s="77" t="s">
        <v>57</v>
      </c>
      <c r="M23" s="68">
        <v>1</v>
      </c>
      <c r="N23" s="74"/>
      <c r="O23" s="139">
        <f>'Ratio Detail'!D16</f>
        <v>1.8</v>
      </c>
      <c r="P23" s="77" t="s">
        <v>57</v>
      </c>
      <c r="Q23" s="68">
        <v>1</v>
      </c>
      <c r="R23" s="74"/>
      <c r="S23" s="139">
        <f>'Ratio Detail'!D21</f>
        <v>1.2</v>
      </c>
      <c r="T23" s="77" t="s">
        <v>57</v>
      </c>
      <c r="U23" s="68">
        <v>1</v>
      </c>
      <c r="V23" s="74"/>
      <c r="W23" s="139">
        <f>'Ratio Detail'!J6</f>
        <v>1</v>
      </c>
      <c r="X23" s="77" t="s">
        <v>57</v>
      </c>
      <c r="Y23" s="68">
        <v>1</v>
      </c>
      <c r="Z23" s="74"/>
      <c r="AA23" s="139" t="e">
        <f>'Ratio Detail'!J11</f>
        <v>#DIV/0!</v>
      </c>
      <c r="AB23" s="77" t="s">
        <v>57</v>
      </c>
      <c r="AC23" s="68">
        <v>1</v>
      </c>
      <c r="AD23" s="74"/>
      <c r="AE23" s="139" t="e">
        <f>'Ratio Detail'!J16</f>
        <v>#DIV/0!</v>
      </c>
      <c r="AF23" s="77" t="s">
        <v>57</v>
      </c>
      <c r="AG23" s="68">
        <v>1</v>
      </c>
      <c r="AH23" s="74"/>
      <c r="AI23" s="139" t="e">
        <f>'Ratio Detail'!J21</f>
        <v>#DIV/0!</v>
      </c>
      <c r="AJ23" s="77" t="s">
        <v>57</v>
      </c>
      <c r="AK23" s="68">
        <v>1</v>
      </c>
      <c r="AL23" s="75"/>
      <c r="AM23" s="144"/>
      <c r="AN23" s="76"/>
      <c r="AO23" s="75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</row>
    <row r="24" spans="1:120" s="3" customFormat="1" ht="31.5" customHeight="1" thickBot="1" x14ac:dyDescent="0.45">
      <c r="A24" s="150"/>
      <c r="B24" s="150"/>
      <c r="C24" s="150"/>
      <c r="D24" s="150"/>
      <c r="E24" s="150"/>
      <c r="F24" s="78" t="s">
        <v>59</v>
      </c>
      <c r="G24" s="139">
        <f>'Ratio Detail'!D7</f>
        <v>1.9</v>
      </c>
      <c r="H24" s="77" t="s">
        <v>57</v>
      </c>
      <c r="I24" s="68">
        <v>1</v>
      </c>
      <c r="J24" s="79"/>
      <c r="K24" s="139">
        <f>'Ratio Detail'!D12</f>
        <v>1.6</v>
      </c>
      <c r="L24" s="77" t="s">
        <v>57</v>
      </c>
      <c r="M24" s="68">
        <v>1</v>
      </c>
      <c r="N24" s="79"/>
      <c r="O24" s="139">
        <f>'Ratio Detail'!D17</f>
        <v>1.8</v>
      </c>
      <c r="P24" s="77" t="s">
        <v>57</v>
      </c>
      <c r="Q24" s="68">
        <v>1</v>
      </c>
      <c r="R24" s="79"/>
      <c r="S24" s="139">
        <f>'Ratio Detail'!D22</f>
        <v>1.2</v>
      </c>
      <c r="T24" s="77" t="s">
        <v>57</v>
      </c>
      <c r="U24" s="68">
        <v>1</v>
      </c>
      <c r="V24" s="79"/>
      <c r="W24" s="139">
        <f>'Ratio Detail'!J7</f>
        <v>1</v>
      </c>
      <c r="X24" s="77" t="s">
        <v>57</v>
      </c>
      <c r="Y24" s="68">
        <v>1</v>
      </c>
      <c r="Z24" s="79"/>
      <c r="AA24" s="139" t="e">
        <f>'Ratio Detail'!J12</f>
        <v>#DIV/0!</v>
      </c>
      <c r="AB24" s="77" t="s">
        <v>57</v>
      </c>
      <c r="AC24" s="68">
        <v>1</v>
      </c>
      <c r="AD24" s="79"/>
      <c r="AE24" s="139" t="e">
        <f>'Ratio Detail'!J17</f>
        <v>#DIV/0!</v>
      </c>
      <c r="AF24" s="77" t="s">
        <v>57</v>
      </c>
      <c r="AG24" s="68">
        <v>1</v>
      </c>
      <c r="AH24" s="79"/>
      <c r="AI24" s="139" t="e">
        <f>'Ratio Detail'!J22</f>
        <v>#DIV/0!</v>
      </c>
      <c r="AJ24" s="77" t="s">
        <v>57</v>
      </c>
      <c r="AK24" s="68">
        <v>1</v>
      </c>
      <c r="AL24" s="71"/>
      <c r="AM24" s="144"/>
      <c r="AN24" s="76"/>
      <c r="AO24" s="75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</row>
    <row r="25" spans="1:120" ht="31.5" customHeight="1" thickBot="1" x14ac:dyDescent="0.45">
      <c r="A25" s="155" t="s">
        <v>149</v>
      </c>
      <c r="B25" s="155"/>
      <c r="C25" s="155"/>
      <c r="D25" s="155"/>
      <c r="E25" s="155"/>
      <c r="F25" s="156"/>
      <c r="G25" s="172">
        <f>Sheet1!AQ12</f>
        <v>11.736526946107778</v>
      </c>
      <c r="H25" s="153"/>
      <c r="I25" s="154"/>
      <c r="J25" s="101"/>
      <c r="K25" s="172">
        <f>Sheet1!AQ13</f>
        <v>7.9473053892215502</v>
      </c>
      <c r="L25" s="153"/>
      <c r="M25" s="154"/>
      <c r="N25" s="101"/>
      <c r="O25" s="172">
        <f>Sheet1!AQ14</f>
        <v>4.0285628742514961</v>
      </c>
      <c r="P25" s="153"/>
      <c r="Q25" s="154"/>
      <c r="R25" s="101"/>
      <c r="S25" s="172">
        <f>Sheet1!AQ15</f>
        <v>1.9868263473053891</v>
      </c>
      <c r="T25" s="153"/>
      <c r="U25" s="154"/>
      <c r="V25" s="13"/>
      <c r="W25" s="172">
        <f>Sheet1!AQ16</f>
        <v>0</v>
      </c>
      <c r="X25" s="153"/>
      <c r="Y25" s="154"/>
      <c r="Z25" s="13"/>
      <c r="AA25" s="172">
        <f>Sheet1!AQ17</f>
        <v>0</v>
      </c>
      <c r="AB25" s="153"/>
      <c r="AC25" s="154"/>
      <c r="AD25" s="13"/>
      <c r="AE25" s="172">
        <f>Sheet1!AQ18</f>
        <v>0</v>
      </c>
      <c r="AF25" s="153"/>
      <c r="AG25" s="154"/>
      <c r="AH25" s="13"/>
      <c r="AI25" s="172">
        <f>Sheet1!AQ19</f>
        <v>0</v>
      </c>
      <c r="AJ25" s="153"/>
      <c r="AK25" s="154"/>
      <c r="AL25" s="13"/>
      <c r="AM25" s="182"/>
      <c r="AN25" s="160"/>
      <c r="AO25" s="160"/>
      <c r="AP25" s="13"/>
    </row>
    <row r="26" spans="1:120" ht="31.5" customHeight="1" thickBot="1" x14ac:dyDescent="0.45">
      <c r="A26" s="98"/>
      <c r="B26" s="98"/>
      <c r="C26" s="99"/>
      <c r="D26" s="99"/>
      <c r="E26" s="99"/>
      <c r="F26" s="13"/>
      <c r="G26" s="100"/>
      <c r="H26" s="77"/>
      <c r="I26" s="77"/>
      <c r="J26" s="80"/>
      <c r="K26" s="100"/>
      <c r="L26" s="77"/>
      <c r="M26" s="77"/>
      <c r="N26" s="80"/>
      <c r="O26" s="100"/>
      <c r="P26" s="77"/>
      <c r="Q26" s="77"/>
      <c r="R26" s="80"/>
      <c r="S26" s="100"/>
      <c r="T26" s="77"/>
      <c r="U26" s="77"/>
      <c r="V26" s="13"/>
      <c r="W26" s="100"/>
      <c r="X26" s="77"/>
      <c r="Y26" s="77"/>
      <c r="Z26" s="13"/>
      <c r="AA26" s="100"/>
      <c r="AB26" s="77"/>
      <c r="AC26" s="77"/>
      <c r="AD26" s="13"/>
      <c r="AE26" s="100"/>
      <c r="AF26" s="77"/>
      <c r="AG26" s="77"/>
      <c r="AH26" s="13"/>
      <c r="AI26" s="100"/>
      <c r="AJ26" s="77"/>
      <c r="AK26" s="77"/>
      <c r="AL26" s="13"/>
      <c r="AM26" s="13"/>
      <c r="AN26" s="13"/>
      <c r="AO26" s="13"/>
      <c r="AP26" s="13"/>
    </row>
    <row r="27" spans="1:120" s="2" customFormat="1" ht="23.4" thickBot="1" x14ac:dyDescent="0.45">
      <c r="A27" s="178" t="s">
        <v>14</v>
      </c>
      <c r="B27" s="179"/>
      <c r="C27" s="152" t="s">
        <v>15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4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</row>
    <row r="28" spans="1:120" s="2" customFormat="1" ht="23.4" thickBot="1" x14ac:dyDescent="0.45">
      <c r="A28" s="180"/>
      <c r="B28" s="181"/>
      <c r="C28" s="81" t="s">
        <v>16</v>
      </c>
      <c r="D28" s="82" t="s">
        <v>17</v>
      </c>
      <c r="E28" s="82" t="s">
        <v>18</v>
      </c>
      <c r="F28" s="82" t="s">
        <v>19</v>
      </c>
      <c r="G28" s="82" t="s">
        <v>20</v>
      </c>
      <c r="H28" s="82" t="s">
        <v>21</v>
      </c>
      <c r="I28" s="82" t="s">
        <v>22</v>
      </c>
      <c r="J28" s="82" t="s">
        <v>23</v>
      </c>
      <c r="K28" s="82" t="s">
        <v>24</v>
      </c>
      <c r="L28" s="82" t="s">
        <v>25</v>
      </c>
      <c r="M28" s="82" t="s">
        <v>26</v>
      </c>
      <c r="N28" s="82" t="s">
        <v>27</v>
      </c>
      <c r="O28" s="82" t="s">
        <v>28</v>
      </c>
      <c r="P28" s="82" t="s">
        <v>29</v>
      </c>
      <c r="Q28" s="82" t="s">
        <v>30</v>
      </c>
      <c r="R28" s="82" t="s">
        <v>31</v>
      </c>
      <c r="S28" s="82" t="s">
        <v>32</v>
      </c>
      <c r="T28" s="82" t="s">
        <v>33</v>
      </c>
      <c r="U28" s="82" t="s">
        <v>34</v>
      </c>
      <c r="V28" s="82" t="s">
        <v>35</v>
      </c>
      <c r="W28" s="82" t="s">
        <v>36</v>
      </c>
      <c r="X28" s="82" t="s">
        <v>37</v>
      </c>
      <c r="Y28" s="83" t="s">
        <v>38</v>
      </c>
      <c r="Z28" s="83" t="s">
        <v>39</v>
      </c>
      <c r="AA28" s="83" t="s">
        <v>40</v>
      </c>
      <c r="AB28" s="83" t="s">
        <v>41</v>
      </c>
      <c r="AC28" s="83" t="s">
        <v>42</v>
      </c>
      <c r="AD28" s="83" t="s">
        <v>43</v>
      </c>
      <c r="AE28" s="83" t="s">
        <v>44</v>
      </c>
      <c r="AF28" s="82" t="s">
        <v>45</v>
      </c>
      <c r="AG28" s="82" t="s">
        <v>46</v>
      </c>
      <c r="AH28" s="82" t="s">
        <v>47</v>
      </c>
      <c r="AI28" s="82" t="s">
        <v>48</v>
      </c>
      <c r="AJ28" s="82" t="s">
        <v>49</v>
      </c>
      <c r="AK28" s="82" t="s">
        <v>50</v>
      </c>
      <c r="AL28" s="82" t="s">
        <v>51</v>
      </c>
      <c r="AM28" s="82" t="s">
        <v>52</v>
      </c>
      <c r="AN28" s="82" t="s">
        <v>53</v>
      </c>
      <c r="AO28" s="84" t="s">
        <v>54</v>
      </c>
      <c r="AP28" s="64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</row>
    <row r="29" spans="1:120" s="2" customFormat="1" ht="36" customHeight="1" thickBot="1" x14ac:dyDescent="0.45">
      <c r="A29" s="175">
        <v>1</v>
      </c>
      <c r="B29" s="176"/>
      <c r="C29" s="146">
        <v>40</v>
      </c>
      <c r="D29" s="146">
        <v>40</v>
      </c>
      <c r="E29" s="146">
        <v>40</v>
      </c>
      <c r="F29" s="146">
        <v>40</v>
      </c>
      <c r="G29" s="146">
        <v>40</v>
      </c>
      <c r="H29" s="146">
        <v>50</v>
      </c>
      <c r="I29" s="146">
        <v>60</v>
      </c>
      <c r="J29" s="146">
        <v>70</v>
      </c>
      <c r="K29" s="146">
        <v>80</v>
      </c>
      <c r="L29" s="146">
        <v>85</v>
      </c>
      <c r="M29" s="146">
        <v>90</v>
      </c>
      <c r="N29" s="146">
        <v>90</v>
      </c>
      <c r="O29" s="146">
        <v>90</v>
      </c>
      <c r="P29" s="146">
        <v>90</v>
      </c>
      <c r="Q29" s="146">
        <v>90</v>
      </c>
      <c r="R29" s="146">
        <v>90</v>
      </c>
      <c r="S29" s="146">
        <v>90</v>
      </c>
      <c r="T29" s="146">
        <v>90</v>
      </c>
      <c r="U29" s="146">
        <v>90</v>
      </c>
      <c r="V29" s="146">
        <v>90</v>
      </c>
      <c r="W29" s="146">
        <v>90</v>
      </c>
      <c r="X29" s="146">
        <v>90</v>
      </c>
      <c r="Y29" s="146">
        <v>90</v>
      </c>
      <c r="Z29" s="146">
        <v>90</v>
      </c>
      <c r="AA29" s="146">
        <v>90</v>
      </c>
      <c r="AB29" s="146">
        <v>90</v>
      </c>
      <c r="AC29" s="146">
        <v>90</v>
      </c>
      <c r="AD29" s="146">
        <v>90</v>
      </c>
      <c r="AE29" s="146">
        <v>90</v>
      </c>
      <c r="AF29" s="146">
        <v>85</v>
      </c>
      <c r="AG29" s="146">
        <v>80</v>
      </c>
      <c r="AH29" s="146">
        <v>70</v>
      </c>
      <c r="AI29" s="146">
        <v>60</v>
      </c>
      <c r="AJ29" s="146">
        <v>50</v>
      </c>
      <c r="AK29" s="146">
        <v>40</v>
      </c>
      <c r="AL29" s="146">
        <v>40</v>
      </c>
      <c r="AM29" s="146">
        <v>40</v>
      </c>
      <c r="AN29" s="146">
        <v>40</v>
      </c>
      <c r="AO29" s="146">
        <v>40</v>
      </c>
      <c r="AP29" s="64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</row>
    <row r="30" spans="1:120" s="2" customFormat="1" ht="35.25" customHeight="1" thickTop="1" thickBot="1" x14ac:dyDescent="0.45">
      <c r="A30" s="173">
        <v>2</v>
      </c>
      <c r="B30" s="174"/>
      <c r="C30" s="146">
        <v>35</v>
      </c>
      <c r="D30" s="146">
        <v>35</v>
      </c>
      <c r="E30" s="146">
        <v>35</v>
      </c>
      <c r="F30" s="146">
        <v>35</v>
      </c>
      <c r="G30" s="146">
        <v>35</v>
      </c>
      <c r="H30" s="146">
        <v>35</v>
      </c>
      <c r="I30" s="146">
        <v>38</v>
      </c>
      <c r="J30" s="146">
        <v>40</v>
      </c>
      <c r="K30" s="146">
        <v>44</v>
      </c>
      <c r="L30" s="146">
        <v>50</v>
      </c>
      <c r="M30" s="146">
        <v>56</v>
      </c>
      <c r="N30" s="146">
        <v>60</v>
      </c>
      <c r="O30" s="146">
        <v>60</v>
      </c>
      <c r="P30" s="146">
        <v>60</v>
      </c>
      <c r="Q30" s="146">
        <v>60</v>
      </c>
      <c r="R30" s="146">
        <v>60</v>
      </c>
      <c r="S30" s="146">
        <v>60</v>
      </c>
      <c r="T30" s="146">
        <v>60</v>
      </c>
      <c r="U30" s="146">
        <v>60</v>
      </c>
      <c r="V30" s="146">
        <v>60</v>
      </c>
      <c r="W30" s="146">
        <v>60</v>
      </c>
      <c r="X30" s="146">
        <v>60</v>
      </c>
      <c r="Y30" s="146">
        <v>60</v>
      </c>
      <c r="Z30" s="146">
        <v>60</v>
      </c>
      <c r="AA30" s="146">
        <v>60</v>
      </c>
      <c r="AB30" s="146">
        <v>60</v>
      </c>
      <c r="AC30" s="146">
        <v>60</v>
      </c>
      <c r="AD30" s="146">
        <v>60</v>
      </c>
      <c r="AE30" s="146">
        <v>56</v>
      </c>
      <c r="AF30" s="146">
        <v>50</v>
      </c>
      <c r="AG30" s="146">
        <v>44</v>
      </c>
      <c r="AH30" s="146">
        <v>40</v>
      </c>
      <c r="AI30" s="146">
        <v>38</v>
      </c>
      <c r="AJ30" s="146">
        <v>35</v>
      </c>
      <c r="AK30" s="146">
        <v>35</v>
      </c>
      <c r="AL30" s="146">
        <v>35</v>
      </c>
      <c r="AM30" s="146">
        <v>35</v>
      </c>
      <c r="AN30" s="146">
        <v>35</v>
      </c>
      <c r="AO30" s="146">
        <v>35</v>
      </c>
      <c r="AP30" s="64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</row>
    <row r="31" spans="1:120" s="2" customFormat="1" ht="35.25" customHeight="1" thickTop="1" thickBot="1" x14ac:dyDescent="0.45">
      <c r="A31" s="173">
        <v>3</v>
      </c>
      <c r="B31" s="174"/>
      <c r="C31" s="146">
        <v>25</v>
      </c>
      <c r="D31" s="146">
        <v>25</v>
      </c>
      <c r="E31" s="146">
        <v>25</v>
      </c>
      <c r="F31" s="146">
        <v>25</v>
      </c>
      <c r="G31" s="146">
        <v>25</v>
      </c>
      <c r="H31" s="146">
        <v>25</v>
      </c>
      <c r="I31" s="146">
        <v>25</v>
      </c>
      <c r="J31" s="146">
        <v>28</v>
      </c>
      <c r="K31" s="146">
        <v>31</v>
      </c>
      <c r="L31" s="146">
        <v>34</v>
      </c>
      <c r="M31" s="146">
        <v>39</v>
      </c>
      <c r="N31" s="146">
        <v>42</v>
      </c>
      <c r="O31" s="146">
        <v>45</v>
      </c>
      <c r="P31" s="146">
        <v>45</v>
      </c>
      <c r="Q31" s="146">
        <v>45</v>
      </c>
      <c r="R31" s="146">
        <v>45</v>
      </c>
      <c r="S31" s="146">
        <v>45</v>
      </c>
      <c r="T31" s="146">
        <v>45</v>
      </c>
      <c r="U31" s="146">
        <v>45</v>
      </c>
      <c r="V31" s="146">
        <v>45</v>
      </c>
      <c r="W31" s="146">
        <v>45</v>
      </c>
      <c r="X31" s="146">
        <v>45</v>
      </c>
      <c r="Y31" s="146">
        <v>45</v>
      </c>
      <c r="Z31" s="146">
        <v>45</v>
      </c>
      <c r="AA31" s="146">
        <v>45</v>
      </c>
      <c r="AB31" s="146">
        <v>45</v>
      </c>
      <c r="AC31" s="146">
        <v>45</v>
      </c>
      <c r="AD31" s="146">
        <v>42</v>
      </c>
      <c r="AE31" s="146">
        <v>39</v>
      </c>
      <c r="AF31" s="146">
        <v>34</v>
      </c>
      <c r="AG31" s="146">
        <v>31</v>
      </c>
      <c r="AH31" s="146">
        <v>28</v>
      </c>
      <c r="AI31" s="146">
        <v>25</v>
      </c>
      <c r="AJ31" s="146">
        <v>25</v>
      </c>
      <c r="AK31" s="146">
        <v>25</v>
      </c>
      <c r="AL31" s="146">
        <v>25</v>
      </c>
      <c r="AM31" s="146">
        <v>25</v>
      </c>
      <c r="AN31" s="146">
        <v>25</v>
      </c>
      <c r="AO31" s="146">
        <v>25</v>
      </c>
      <c r="AP31" s="64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</row>
    <row r="32" spans="1:120" s="2" customFormat="1" ht="35.25" customHeight="1" thickTop="1" thickBot="1" x14ac:dyDescent="0.45">
      <c r="A32" s="173">
        <v>4</v>
      </c>
      <c r="B32" s="174"/>
      <c r="C32" s="146">
        <v>18</v>
      </c>
      <c r="D32" s="146">
        <v>18</v>
      </c>
      <c r="E32" s="146">
        <v>18</v>
      </c>
      <c r="F32" s="146">
        <v>18</v>
      </c>
      <c r="G32" s="146">
        <v>18</v>
      </c>
      <c r="H32" s="146">
        <v>18</v>
      </c>
      <c r="I32" s="146">
        <v>18</v>
      </c>
      <c r="J32" s="146">
        <v>18</v>
      </c>
      <c r="K32" s="146">
        <v>20</v>
      </c>
      <c r="L32" s="146">
        <v>22</v>
      </c>
      <c r="M32" s="146">
        <v>22</v>
      </c>
      <c r="N32" s="146">
        <v>22</v>
      </c>
      <c r="O32" s="146">
        <v>22</v>
      </c>
      <c r="P32" s="146">
        <v>22</v>
      </c>
      <c r="Q32" s="146">
        <v>22</v>
      </c>
      <c r="R32" s="146">
        <v>22</v>
      </c>
      <c r="S32" s="146">
        <v>22</v>
      </c>
      <c r="T32" s="146">
        <v>22</v>
      </c>
      <c r="U32" s="146">
        <v>22</v>
      </c>
      <c r="V32" s="146">
        <v>22</v>
      </c>
      <c r="W32" s="146">
        <v>22</v>
      </c>
      <c r="X32" s="146">
        <v>22</v>
      </c>
      <c r="Y32" s="146">
        <v>22</v>
      </c>
      <c r="Z32" s="146">
        <v>22</v>
      </c>
      <c r="AA32" s="146">
        <v>22</v>
      </c>
      <c r="AB32" s="146">
        <v>22</v>
      </c>
      <c r="AC32" s="146">
        <v>22</v>
      </c>
      <c r="AD32" s="146">
        <v>22</v>
      </c>
      <c r="AE32" s="146">
        <v>22</v>
      </c>
      <c r="AF32" s="146">
        <v>22</v>
      </c>
      <c r="AG32" s="146">
        <v>20</v>
      </c>
      <c r="AH32" s="146">
        <v>18</v>
      </c>
      <c r="AI32" s="146">
        <v>18</v>
      </c>
      <c r="AJ32" s="146">
        <v>18</v>
      </c>
      <c r="AK32" s="146">
        <v>18</v>
      </c>
      <c r="AL32" s="146">
        <v>18</v>
      </c>
      <c r="AM32" s="146">
        <v>18</v>
      </c>
      <c r="AN32" s="146">
        <v>18</v>
      </c>
      <c r="AO32" s="146">
        <v>18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</row>
    <row r="33" spans="1:120" s="2" customFormat="1" ht="35.25" customHeight="1" thickTop="1" thickBot="1" x14ac:dyDescent="0.45">
      <c r="A33" s="173">
        <v>5</v>
      </c>
      <c r="B33" s="174"/>
      <c r="C33" s="146">
        <v>1</v>
      </c>
      <c r="D33" s="146">
        <v>1</v>
      </c>
      <c r="E33" s="146">
        <v>1</v>
      </c>
      <c r="F33" s="146">
        <v>1</v>
      </c>
      <c r="G33" s="146">
        <v>1</v>
      </c>
      <c r="H33" s="146">
        <v>1</v>
      </c>
      <c r="I33" s="146">
        <v>1</v>
      </c>
      <c r="J33" s="146">
        <v>1</v>
      </c>
      <c r="K33" s="146">
        <v>1</v>
      </c>
      <c r="L33" s="146">
        <v>1</v>
      </c>
      <c r="M33" s="146">
        <v>1</v>
      </c>
      <c r="N33" s="146">
        <v>1</v>
      </c>
      <c r="O33" s="146">
        <v>1</v>
      </c>
      <c r="P33" s="146">
        <v>1</v>
      </c>
      <c r="Q33" s="146">
        <v>1</v>
      </c>
      <c r="R33" s="146">
        <v>1</v>
      </c>
      <c r="S33" s="146">
        <v>1</v>
      </c>
      <c r="T33" s="146">
        <v>1</v>
      </c>
      <c r="U33" s="146">
        <v>1</v>
      </c>
      <c r="V33" s="146">
        <v>1</v>
      </c>
      <c r="W33" s="146">
        <v>1</v>
      </c>
      <c r="X33" s="146">
        <v>1</v>
      </c>
      <c r="Y33" s="146">
        <v>1</v>
      </c>
      <c r="Z33" s="146">
        <v>1</v>
      </c>
      <c r="AA33" s="146">
        <v>1</v>
      </c>
      <c r="AB33" s="146">
        <v>1</v>
      </c>
      <c r="AC33" s="146">
        <v>1</v>
      </c>
      <c r="AD33" s="146">
        <v>1</v>
      </c>
      <c r="AE33" s="146">
        <v>1</v>
      </c>
      <c r="AF33" s="146">
        <v>1</v>
      </c>
      <c r="AG33" s="146">
        <v>1</v>
      </c>
      <c r="AH33" s="146">
        <v>1</v>
      </c>
      <c r="AI33" s="146">
        <v>1</v>
      </c>
      <c r="AJ33" s="146">
        <v>1</v>
      </c>
      <c r="AK33" s="146">
        <v>1</v>
      </c>
      <c r="AL33" s="146">
        <v>1</v>
      </c>
      <c r="AM33" s="146">
        <v>1</v>
      </c>
      <c r="AN33" s="146">
        <v>1</v>
      </c>
      <c r="AO33" s="146">
        <v>1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2" customFormat="1" ht="35.25" customHeight="1" thickTop="1" thickBot="1" x14ac:dyDescent="0.45">
      <c r="A34" s="173">
        <v>6</v>
      </c>
      <c r="B34" s="174"/>
      <c r="C34" s="85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8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s="2" customFormat="1" ht="35.25" customHeight="1" thickTop="1" thickBot="1" x14ac:dyDescent="0.45">
      <c r="A35" s="173">
        <v>7</v>
      </c>
      <c r="B35" s="17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8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</row>
    <row r="36" spans="1:120" s="4" customFormat="1" ht="36" customHeight="1" thickTop="1" thickBot="1" x14ac:dyDescent="0.45">
      <c r="A36" s="183">
        <v>8</v>
      </c>
      <c r="B36" s="184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1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1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1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1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1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1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1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1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12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1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12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3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3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3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3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3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3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3" x14ac:dyDescent="0.25">
      <c r="A71" s="34"/>
      <c r="B71" s="34"/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3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3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3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3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3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3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3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3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7:7" s="34" customFormat="1" x14ac:dyDescent="0.25">
      <c r="G81" s="35"/>
    </row>
    <row r="82" spans="7:7" s="34" customFormat="1" x14ac:dyDescent="0.25">
      <c r="G82" s="35"/>
    </row>
    <row r="83" spans="7:7" s="34" customFormat="1" x14ac:dyDescent="0.25">
      <c r="G83" s="35"/>
    </row>
    <row r="84" spans="7:7" s="34" customFormat="1" x14ac:dyDescent="0.25">
      <c r="G84" s="35"/>
    </row>
    <row r="85" spans="7:7" s="34" customFormat="1" x14ac:dyDescent="0.25">
      <c r="G85" s="35"/>
    </row>
    <row r="86" spans="7:7" s="34" customFormat="1" x14ac:dyDescent="0.25">
      <c r="G86" s="35"/>
    </row>
    <row r="87" spans="7:7" s="34" customFormat="1" x14ac:dyDescent="0.25">
      <c r="G87" s="35"/>
    </row>
    <row r="88" spans="7:7" s="34" customFormat="1" x14ac:dyDescent="0.25">
      <c r="G88" s="35"/>
    </row>
    <row r="89" spans="7:7" s="34" customFormat="1" x14ac:dyDescent="0.25">
      <c r="G89" s="35"/>
    </row>
    <row r="90" spans="7:7" s="34" customFormat="1" x14ac:dyDescent="0.25">
      <c r="G90" s="35"/>
    </row>
    <row r="91" spans="7:7" s="34" customFormat="1" x14ac:dyDescent="0.25">
      <c r="G91" s="35"/>
    </row>
    <row r="92" spans="7:7" s="34" customFormat="1" x14ac:dyDescent="0.25">
      <c r="G92" s="35"/>
    </row>
    <row r="93" spans="7:7" s="34" customFormat="1" x14ac:dyDescent="0.25">
      <c r="G93" s="35"/>
    </row>
    <row r="94" spans="7:7" s="34" customFormat="1" x14ac:dyDescent="0.25">
      <c r="G94" s="35"/>
    </row>
    <row r="95" spans="7:7" s="34" customFormat="1" x14ac:dyDescent="0.25">
      <c r="G95" s="35"/>
    </row>
    <row r="96" spans="7:7" s="34" customFormat="1" x14ac:dyDescent="0.25">
      <c r="G96" s="35"/>
    </row>
    <row r="97" spans="7:7" s="34" customFormat="1" x14ac:dyDescent="0.25">
      <c r="G97" s="35"/>
    </row>
    <row r="98" spans="7:7" s="34" customFormat="1" x14ac:dyDescent="0.25">
      <c r="G98" s="35"/>
    </row>
    <row r="99" spans="7:7" s="34" customFormat="1" x14ac:dyDescent="0.25">
      <c r="G99" s="35"/>
    </row>
    <row r="100" spans="7:7" s="34" customFormat="1" x14ac:dyDescent="0.25">
      <c r="G100" s="35"/>
    </row>
    <row r="101" spans="7:7" s="34" customFormat="1" x14ac:dyDescent="0.25">
      <c r="G101" s="35"/>
    </row>
    <row r="102" spans="7:7" s="34" customFormat="1" x14ac:dyDescent="0.25">
      <c r="G102" s="35"/>
    </row>
    <row r="103" spans="7:7" s="34" customFormat="1" x14ac:dyDescent="0.25">
      <c r="G103" s="35"/>
    </row>
    <row r="104" spans="7:7" s="34" customFormat="1" x14ac:dyDescent="0.25">
      <c r="G104" s="35"/>
    </row>
    <row r="105" spans="7:7" s="34" customFormat="1" x14ac:dyDescent="0.25">
      <c r="G105" s="35"/>
    </row>
    <row r="106" spans="7:7" s="34" customFormat="1" x14ac:dyDescent="0.25">
      <c r="G106" s="35"/>
    </row>
    <row r="107" spans="7:7" s="34" customFormat="1" x14ac:dyDescent="0.25"/>
    <row r="108" spans="7:7" s="34" customFormat="1" x14ac:dyDescent="0.25"/>
    <row r="109" spans="7:7" s="34" customFormat="1" x14ac:dyDescent="0.25"/>
    <row r="110" spans="7:7" s="34" customFormat="1" x14ac:dyDescent="0.25"/>
    <row r="111" spans="7:7" s="34" customFormat="1" x14ac:dyDescent="0.25"/>
    <row r="112" spans="7:7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  <row r="176" s="34" customFormat="1" x14ac:dyDescent="0.25"/>
    <row r="177" s="34" customFormat="1" x14ac:dyDescent="0.25"/>
    <row r="178" s="34" customFormat="1" x14ac:dyDescent="0.25"/>
    <row r="179" s="34" customFormat="1" x14ac:dyDescent="0.25"/>
    <row r="180" s="34" customFormat="1" x14ac:dyDescent="0.25"/>
    <row r="181" s="34" customFormat="1" x14ac:dyDescent="0.25"/>
    <row r="182" s="34" customFormat="1" x14ac:dyDescent="0.25"/>
    <row r="183" s="34" customFormat="1" x14ac:dyDescent="0.25"/>
    <row r="184" s="34" customFormat="1" x14ac:dyDescent="0.25"/>
    <row r="185" s="34" customFormat="1" x14ac:dyDescent="0.25"/>
    <row r="186" s="34" customFormat="1" x14ac:dyDescent="0.25"/>
    <row r="187" s="34" customFormat="1" x14ac:dyDescent="0.25"/>
    <row r="188" s="34" customFormat="1" x14ac:dyDescent="0.25"/>
    <row r="189" s="34" customFormat="1" x14ac:dyDescent="0.25"/>
    <row r="190" s="34" customFormat="1" x14ac:dyDescent="0.25"/>
    <row r="191" s="34" customFormat="1" x14ac:dyDescent="0.25"/>
    <row r="192" s="34" customFormat="1" x14ac:dyDescent="0.25"/>
    <row r="193" s="34" customFormat="1" x14ac:dyDescent="0.25"/>
    <row r="194" s="34" customFormat="1" x14ac:dyDescent="0.25"/>
    <row r="195" s="34" customFormat="1" x14ac:dyDescent="0.25"/>
    <row r="196" s="34" customFormat="1" x14ac:dyDescent="0.25"/>
    <row r="197" s="34" customFormat="1" x14ac:dyDescent="0.25"/>
    <row r="198" s="34" customFormat="1" x14ac:dyDescent="0.25"/>
    <row r="199" s="34" customFormat="1" x14ac:dyDescent="0.25"/>
    <row r="200" s="34" customFormat="1" x14ac:dyDescent="0.25"/>
    <row r="201" s="34" customFormat="1" x14ac:dyDescent="0.25"/>
    <row r="202" s="34" customFormat="1" x14ac:dyDescent="0.25"/>
    <row r="203" s="34" customFormat="1" x14ac:dyDescent="0.25"/>
    <row r="204" s="34" customFormat="1" x14ac:dyDescent="0.25"/>
    <row r="205" s="34" customFormat="1" x14ac:dyDescent="0.25"/>
    <row r="206" s="34" customFormat="1" x14ac:dyDescent="0.25"/>
    <row r="207" s="34" customFormat="1" x14ac:dyDescent="0.25"/>
    <row r="208" s="34" customFormat="1" x14ac:dyDescent="0.25"/>
    <row r="209" s="34" customFormat="1" x14ac:dyDescent="0.25"/>
    <row r="210" s="34" customFormat="1" x14ac:dyDescent="0.25"/>
    <row r="211" s="34" customFormat="1" x14ac:dyDescent="0.25"/>
    <row r="212" s="34" customFormat="1" x14ac:dyDescent="0.25"/>
    <row r="213" s="34" customForma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x14ac:dyDescent="0.25"/>
    <row r="223" s="34" customForma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  <row r="313" s="34" customFormat="1" x14ac:dyDescent="0.25"/>
    <row r="314" s="34" customFormat="1" x14ac:dyDescent="0.25"/>
    <row r="315" s="34" customFormat="1" x14ac:dyDescent="0.25"/>
    <row r="316" s="34" customFormat="1" x14ac:dyDescent="0.25"/>
    <row r="317" s="34" customFormat="1" x14ac:dyDescent="0.25"/>
    <row r="318" s="34" customFormat="1" x14ac:dyDescent="0.25"/>
    <row r="319" s="34" customFormat="1" x14ac:dyDescent="0.25"/>
    <row r="320" s="34" customFormat="1" x14ac:dyDescent="0.25"/>
    <row r="321" s="34" customFormat="1" x14ac:dyDescent="0.25"/>
    <row r="322" s="34" customFormat="1" x14ac:dyDescent="0.25"/>
    <row r="323" s="34" customFormat="1" x14ac:dyDescent="0.25"/>
    <row r="324" s="34" customFormat="1" x14ac:dyDescent="0.25"/>
    <row r="325" s="34" customFormat="1" x14ac:dyDescent="0.25"/>
    <row r="326" s="34" customFormat="1" x14ac:dyDescent="0.25"/>
    <row r="327" s="34" customFormat="1" x14ac:dyDescent="0.25"/>
    <row r="328" s="34" customFormat="1" x14ac:dyDescent="0.25"/>
    <row r="329" s="34" customFormat="1" x14ac:dyDescent="0.25"/>
    <row r="330" s="34" customFormat="1" x14ac:dyDescent="0.25"/>
    <row r="331" s="34" customFormat="1" x14ac:dyDescent="0.25"/>
    <row r="332" s="34" customFormat="1" x14ac:dyDescent="0.25"/>
    <row r="333" s="34" customFormat="1" x14ac:dyDescent="0.25"/>
    <row r="334" s="34" customFormat="1" x14ac:dyDescent="0.25"/>
    <row r="335" s="34" customFormat="1" x14ac:dyDescent="0.25"/>
    <row r="336" s="34" customFormat="1" x14ac:dyDescent="0.25"/>
    <row r="337" s="34" customFormat="1" x14ac:dyDescent="0.25"/>
    <row r="338" s="34" customFormat="1" x14ac:dyDescent="0.25"/>
    <row r="339" s="34" customFormat="1" x14ac:dyDescent="0.25"/>
    <row r="340" s="34" customFormat="1" x14ac:dyDescent="0.25"/>
    <row r="341" s="34" customFormat="1" x14ac:dyDescent="0.25"/>
    <row r="342" s="34" customFormat="1" x14ac:dyDescent="0.25"/>
    <row r="343" s="34" customFormat="1" x14ac:dyDescent="0.25"/>
    <row r="344" s="34" customFormat="1" x14ac:dyDescent="0.25"/>
    <row r="345" s="34" customFormat="1" x14ac:dyDescent="0.25"/>
    <row r="346" s="34" customFormat="1" x14ac:dyDescent="0.25"/>
    <row r="347" s="34" customFormat="1" x14ac:dyDescent="0.25"/>
    <row r="348" s="34" customFormat="1" x14ac:dyDescent="0.25"/>
    <row r="349" s="34" customFormat="1" x14ac:dyDescent="0.25"/>
    <row r="350" s="34" customFormat="1" x14ac:dyDescent="0.25"/>
    <row r="351" s="34" customFormat="1" x14ac:dyDescent="0.25"/>
    <row r="352" s="34" customFormat="1" x14ac:dyDescent="0.25"/>
    <row r="353" s="34" customFormat="1" x14ac:dyDescent="0.25"/>
    <row r="354" s="34" customFormat="1" x14ac:dyDescent="0.25"/>
    <row r="355" s="34" customFormat="1" x14ac:dyDescent="0.25"/>
    <row r="356" s="34" customFormat="1" x14ac:dyDescent="0.25"/>
    <row r="357" s="34" customFormat="1" x14ac:dyDescent="0.25"/>
    <row r="358" s="34" customFormat="1" x14ac:dyDescent="0.25"/>
    <row r="359" s="34" customFormat="1" x14ac:dyDescent="0.25"/>
    <row r="360" s="34" customFormat="1" x14ac:dyDescent="0.25"/>
    <row r="361" s="34" customFormat="1" x14ac:dyDescent="0.25"/>
    <row r="362" s="34" customFormat="1" x14ac:dyDescent="0.25"/>
    <row r="363" s="34" customFormat="1" x14ac:dyDescent="0.25"/>
    <row r="364" s="34" customFormat="1" x14ac:dyDescent="0.25"/>
    <row r="365" s="34" customFormat="1" x14ac:dyDescent="0.25"/>
    <row r="366" s="34" customFormat="1" x14ac:dyDescent="0.25"/>
    <row r="367" s="34" customFormat="1" x14ac:dyDescent="0.25"/>
    <row r="368" s="34" customFormat="1" x14ac:dyDescent="0.25"/>
    <row r="369" s="34" customFormat="1" x14ac:dyDescent="0.25"/>
    <row r="370" s="34" customFormat="1" x14ac:dyDescent="0.25"/>
    <row r="371" s="34" customFormat="1" x14ac:dyDescent="0.25"/>
    <row r="372" s="34" customFormat="1" x14ac:dyDescent="0.25"/>
    <row r="373" s="34" customFormat="1" x14ac:dyDescent="0.25"/>
    <row r="374" s="34" customFormat="1" x14ac:dyDescent="0.25"/>
    <row r="375" s="34" customFormat="1" x14ac:dyDescent="0.25"/>
    <row r="376" s="34" customFormat="1" x14ac:dyDescent="0.25"/>
    <row r="377" s="34" customFormat="1" x14ac:dyDescent="0.25"/>
    <row r="378" s="34" customFormat="1" x14ac:dyDescent="0.25"/>
    <row r="379" s="34" customFormat="1" x14ac:dyDescent="0.25"/>
    <row r="380" s="34" customFormat="1" x14ac:dyDescent="0.25"/>
    <row r="381" s="34" customFormat="1" x14ac:dyDescent="0.25"/>
    <row r="382" s="34" customFormat="1" x14ac:dyDescent="0.25"/>
    <row r="383" s="34" customFormat="1" x14ac:dyDescent="0.25"/>
    <row r="384" s="34" customFormat="1" x14ac:dyDescent="0.25"/>
    <row r="385" s="34" customFormat="1" x14ac:dyDescent="0.25"/>
    <row r="386" s="34" customFormat="1" x14ac:dyDescent="0.25"/>
    <row r="387" s="34" customFormat="1" x14ac:dyDescent="0.25"/>
    <row r="388" s="34" customFormat="1" x14ac:dyDescent="0.25"/>
    <row r="389" s="34" customFormat="1" x14ac:dyDescent="0.25"/>
    <row r="390" s="34" customFormat="1" x14ac:dyDescent="0.25"/>
    <row r="391" s="34" customFormat="1" x14ac:dyDescent="0.25"/>
    <row r="392" s="34" customFormat="1" x14ac:dyDescent="0.25"/>
    <row r="393" s="34" customFormat="1" x14ac:dyDescent="0.25"/>
    <row r="394" s="34" customFormat="1" x14ac:dyDescent="0.25"/>
    <row r="395" s="34" customFormat="1" x14ac:dyDescent="0.25"/>
    <row r="396" s="34" customFormat="1" x14ac:dyDescent="0.25"/>
    <row r="397" s="34" customFormat="1" x14ac:dyDescent="0.25"/>
    <row r="398" s="34" customFormat="1" x14ac:dyDescent="0.25"/>
    <row r="399" s="34" customFormat="1" x14ac:dyDescent="0.25"/>
    <row r="400" s="34" customFormat="1" x14ac:dyDescent="0.25"/>
    <row r="401" s="34" customFormat="1" x14ac:dyDescent="0.25"/>
    <row r="402" s="34" customFormat="1" x14ac:dyDescent="0.25"/>
    <row r="403" s="34" customFormat="1" x14ac:dyDescent="0.25"/>
    <row r="404" s="34" customFormat="1" x14ac:dyDescent="0.25"/>
    <row r="405" s="34" customFormat="1" x14ac:dyDescent="0.25"/>
    <row r="406" s="34" customFormat="1" x14ac:dyDescent="0.25"/>
    <row r="407" s="34" customFormat="1" x14ac:dyDescent="0.25"/>
    <row r="408" s="34" customFormat="1" x14ac:dyDescent="0.25"/>
    <row r="409" s="34" customFormat="1" x14ac:dyDescent="0.25"/>
    <row r="410" s="34" customFormat="1" x14ac:dyDescent="0.25"/>
    <row r="411" s="34" customFormat="1" x14ac:dyDescent="0.25"/>
    <row r="412" s="34" customFormat="1" x14ac:dyDescent="0.25"/>
    <row r="413" s="34" customFormat="1" x14ac:dyDescent="0.25"/>
    <row r="414" s="34" customFormat="1" x14ac:dyDescent="0.25"/>
    <row r="415" s="34" customFormat="1" x14ac:dyDescent="0.25"/>
    <row r="416" s="34" customFormat="1" x14ac:dyDescent="0.25"/>
    <row r="417" s="34" customFormat="1" x14ac:dyDescent="0.25"/>
    <row r="418" s="34" customFormat="1" x14ac:dyDescent="0.25"/>
    <row r="419" s="34" customFormat="1" x14ac:dyDescent="0.25"/>
    <row r="420" s="34" customFormat="1" x14ac:dyDescent="0.25"/>
    <row r="421" s="34" customFormat="1" x14ac:dyDescent="0.25"/>
    <row r="422" s="34" customFormat="1" x14ac:dyDescent="0.25"/>
    <row r="423" s="34" customFormat="1" x14ac:dyDescent="0.25"/>
    <row r="424" s="34" customFormat="1" x14ac:dyDescent="0.25"/>
    <row r="425" s="34" customFormat="1" x14ac:dyDescent="0.25"/>
    <row r="426" s="34" customFormat="1" x14ac:dyDescent="0.25"/>
    <row r="427" s="34" customFormat="1" x14ac:dyDescent="0.25"/>
    <row r="428" s="34" customFormat="1" x14ac:dyDescent="0.25"/>
    <row r="429" s="34" customFormat="1" x14ac:dyDescent="0.25"/>
    <row r="430" s="34" customFormat="1" x14ac:dyDescent="0.25"/>
    <row r="431" s="34" customFormat="1" x14ac:dyDescent="0.25"/>
    <row r="432" s="34" customFormat="1" x14ac:dyDescent="0.25"/>
    <row r="433" s="34" customFormat="1" x14ac:dyDescent="0.25"/>
    <row r="434" s="34" customFormat="1" x14ac:dyDescent="0.25"/>
    <row r="435" s="34" customFormat="1" x14ac:dyDescent="0.25"/>
    <row r="436" s="34" customFormat="1" x14ac:dyDescent="0.25"/>
    <row r="437" s="34" customFormat="1" x14ac:dyDescent="0.25"/>
    <row r="438" s="34" customFormat="1" x14ac:dyDescent="0.25"/>
    <row r="439" s="34" customFormat="1" x14ac:dyDescent="0.25"/>
    <row r="440" s="34" customFormat="1" x14ac:dyDescent="0.25"/>
    <row r="441" s="34" customFormat="1" x14ac:dyDescent="0.25"/>
    <row r="442" s="34" customFormat="1" x14ac:dyDescent="0.25"/>
    <row r="443" s="34" customFormat="1" x14ac:dyDescent="0.25"/>
    <row r="444" s="34" customFormat="1" x14ac:dyDescent="0.25"/>
    <row r="445" s="34" customFormat="1" x14ac:dyDescent="0.25"/>
    <row r="446" s="34" customFormat="1" x14ac:dyDescent="0.25"/>
    <row r="447" s="34" customFormat="1" x14ac:dyDescent="0.25"/>
    <row r="448" s="34" customFormat="1" x14ac:dyDescent="0.25"/>
    <row r="449" s="34" customFormat="1" x14ac:dyDescent="0.25"/>
    <row r="450" s="34" customFormat="1" x14ac:dyDescent="0.25"/>
    <row r="451" s="34" customFormat="1" x14ac:dyDescent="0.25"/>
    <row r="452" s="34" customFormat="1" x14ac:dyDescent="0.25"/>
    <row r="453" s="34" customFormat="1" x14ac:dyDescent="0.25"/>
    <row r="454" s="34" customFormat="1" x14ac:dyDescent="0.25"/>
    <row r="455" s="34" customFormat="1" x14ac:dyDescent="0.25"/>
    <row r="456" s="34" customFormat="1" x14ac:dyDescent="0.25"/>
    <row r="457" s="34" customFormat="1" x14ac:dyDescent="0.25"/>
    <row r="458" s="34" customFormat="1" x14ac:dyDescent="0.25"/>
    <row r="459" s="34" customFormat="1" x14ac:dyDescent="0.25"/>
    <row r="460" s="34" customFormat="1" x14ac:dyDescent="0.25"/>
    <row r="461" s="34" customFormat="1" x14ac:dyDescent="0.25"/>
    <row r="462" s="34" customFormat="1" x14ac:dyDescent="0.25"/>
    <row r="463" s="34" customFormat="1" x14ac:dyDescent="0.25"/>
    <row r="464" s="34" customFormat="1" x14ac:dyDescent="0.25"/>
    <row r="465" s="34" customFormat="1" x14ac:dyDescent="0.25"/>
    <row r="466" s="34" customFormat="1" x14ac:dyDescent="0.25"/>
    <row r="467" s="34" customFormat="1" x14ac:dyDescent="0.25"/>
    <row r="468" s="34" customFormat="1" x14ac:dyDescent="0.25"/>
    <row r="469" s="34" customFormat="1" x14ac:dyDescent="0.25"/>
    <row r="470" s="34" customFormat="1" x14ac:dyDescent="0.25"/>
    <row r="471" s="34" customFormat="1" x14ac:dyDescent="0.25"/>
    <row r="472" s="34" customFormat="1" x14ac:dyDescent="0.25"/>
    <row r="473" s="34" customFormat="1" x14ac:dyDescent="0.25"/>
    <row r="474" s="34" customFormat="1" x14ac:dyDescent="0.25"/>
    <row r="475" s="34" customFormat="1" x14ac:dyDescent="0.25"/>
    <row r="476" s="34" customFormat="1" x14ac:dyDescent="0.25"/>
    <row r="477" s="34" customFormat="1" x14ac:dyDescent="0.25"/>
    <row r="478" s="34" customFormat="1" x14ac:dyDescent="0.25"/>
    <row r="479" s="34" customFormat="1" x14ac:dyDescent="0.25"/>
    <row r="480" s="34" customFormat="1" x14ac:dyDescent="0.25"/>
    <row r="481" s="34" customFormat="1" x14ac:dyDescent="0.25"/>
    <row r="482" s="34" customFormat="1" x14ac:dyDescent="0.25"/>
    <row r="483" s="34" customFormat="1" x14ac:dyDescent="0.25"/>
    <row r="484" s="34" customFormat="1" x14ac:dyDescent="0.25"/>
    <row r="485" s="34" customFormat="1" x14ac:dyDescent="0.25"/>
    <row r="486" s="34" customFormat="1" x14ac:dyDescent="0.25"/>
    <row r="487" s="34" customFormat="1" x14ac:dyDescent="0.25"/>
    <row r="488" s="34" customFormat="1" x14ac:dyDescent="0.25"/>
    <row r="489" s="34" customFormat="1" x14ac:dyDescent="0.25"/>
    <row r="490" s="34" customFormat="1" x14ac:dyDescent="0.25"/>
    <row r="491" s="34" customFormat="1" x14ac:dyDescent="0.25"/>
    <row r="492" s="34" customFormat="1" x14ac:dyDescent="0.25"/>
    <row r="493" s="34" customFormat="1" x14ac:dyDescent="0.25"/>
    <row r="494" s="34" customFormat="1" x14ac:dyDescent="0.25"/>
    <row r="495" s="34" customFormat="1" x14ac:dyDescent="0.25"/>
    <row r="496" s="34" customFormat="1" x14ac:dyDescent="0.25"/>
    <row r="497" s="34" customFormat="1" x14ac:dyDescent="0.25"/>
    <row r="498" s="34" customFormat="1" x14ac:dyDescent="0.25"/>
    <row r="499" s="34" customFormat="1" x14ac:dyDescent="0.25"/>
    <row r="500" s="34" customFormat="1" x14ac:dyDescent="0.25"/>
    <row r="501" s="34" customFormat="1" x14ac:dyDescent="0.25"/>
    <row r="502" s="34" customFormat="1" x14ac:dyDescent="0.25"/>
    <row r="503" s="34" customFormat="1" x14ac:dyDescent="0.25"/>
    <row r="504" s="34" customFormat="1" x14ac:dyDescent="0.25"/>
    <row r="505" s="34" customFormat="1" x14ac:dyDescent="0.25"/>
    <row r="506" s="34" customFormat="1" x14ac:dyDescent="0.25"/>
    <row r="507" s="34" customFormat="1" x14ac:dyDescent="0.25"/>
    <row r="508" s="34" customFormat="1" x14ac:dyDescent="0.25"/>
    <row r="509" s="34" customFormat="1" x14ac:dyDescent="0.25"/>
    <row r="510" s="34" customFormat="1" x14ac:dyDescent="0.25"/>
    <row r="511" s="34" customFormat="1" x14ac:dyDescent="0.25"/>
    <row r="512" s="34" customFormat="1" x14ac:dyDescent="0.25"/>
    <row r="513" s="34" customFormat="1" x14ac:dyDescent="0.25"/>
    <row r="514" s="34" customFormat="1" x14ac:dyDescent="0.25"/>
    <row r="515" s="34" customFormat="1" x14ac:dyDescent="0.25"/>
    <row r="516" s="34" customFormat="1" x14ac:dyDescent="0.25"/>
    <row r="517" s="34" customFormat="1" x14ac:dyDescent="0.25"/>
    <row r="518" s="34" customFormat="1" x14ac:dyDescent="0.25"/>
    <row r="519" s="34" customFormat="1" x14ac:dyDescent="0.25"/>
    <row r="520" s="34" customFormat="1" x14ac:dyDescent="0.25"/>
    <row r="521" s="34" customFormat="1" x14ac:dyDescent="0.25"/>
    <row r="522" s="34" customFormat="1" x14ac:dyDescent="0.25"/>
    <row r="523" s="34" customFormat="1" x14ac:dyDescent="0.25"/>
    <row r="524" s="34" customFormat="1" x14ac:dyDescent="0.25"/>
    <row r="525" s="34" customFormat="1" x14ac:dyDescent="0.25"/>
    <row r="526" s="34" customFormat="1" x14ac:dyDescent="0.25"/>
    <row r="527" s="34" customFormat="1" x14ac:dyDescent="0.25"/>
    <row r="528" s="34" customFormat="1" x14ac:dyDescent="0.25"/>
    <row r="529" spans="43:120" s="34" customFormat="1" x14ac:dyDescent="0.25"/>
    <row r="530" spans="43:120" s="34" customFormat="1" x14ac:dyDescent="0.25"/>
    <row r="531" spans="43:120" s="34" customFormat="1" x14ac:dyDescent="0.25"/>
    <row r="532" spans="43:120" s="34" customFormat="1" x14ac:dyDescent="0.25"/>
    <row r="533" spans="43:120" s="34" customFormat="1" x14ac:dyDescent="0.25"/>
    <row r="534" spans="43:120" s="34" customFormat="1" x14ac:dyDescent="0.25"/>
    <row r="535" spans="43:120" s="34" customFormat="1" x14ac:dyDescent="0.25"/>
    <row r="536" spans="43:120" s="5" customFormat="1" x14ac:dyDescent="0.25"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</row>
    <row r="537" spans="43:120" s="5" customFormat="1" x14ac:dyDescent="0.25"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</row>
    <row r="538" spans="43:120" s="5" customFormat="1" x14ac:dyDescent="0.25"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</row>
    <row r="539" spans="43:120" s="5" customFormat="1" x14ac:dyDescent="0.25"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</row>
    <row r="540" spans="43:120" s="5" customFormat="1" x14ac:dyDescent="0.25"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</row>
    <row r="541" spans="43:120" s="5" customFormat="1" x14ac:dyDescent="0.25"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</row>
    <row r="542" spans="43:120" s="5" customFormat="1" x14ac:dyDescent="0.25"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</row>
    <row r="543" spans="43:120" s="5" customFormat="1" x14ac:dyDescent="0.25"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</row>
    <row r="544" spans="43:120" s="5" customFormat="1" x14ac:dyDescent="0.25"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</row>
    <row r="545" spans="43:120" s="5" customFormat="1" x14ac:dyDescent="0.25"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</row>
    <row r="546" spans="43:120" s="5" customFormat="1" x14ac:dyDescent="0.25"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</row>
    <row r="547" spans="43:120" s="5" customFormat="1" x14ac:dyDescent="0.25"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</row>
    <row r="548" spans="43:120" s="5" customFormat="1" x14ac:dyDescent="0.25"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</row>
    <row r="549" spans="43:120" s="5" customFormat="1" x14ac:dyDescent="0.25"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</row>
    <row r="550" spans="43:120" s="5" customFormat="1" x14ac:dyDescent="0.25"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</row>
    <row r="551" spans="43:120" s="5" customFormat="1" x14ac:dyDescent="0.25"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</row>
    <row r="552" spans="43:120" s="5" customFormat="1" x14ac:dyDescent="0.25"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</row>
    <row r="553" spans="43:120" s="5" customFormat="1" x14ac:dyDescent="0.25"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</row>
    <row r="554" spans="43:120" s="5" customFormat="1" x14ac:dyDescent="0.25"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</row>
    <row r="555" spans="43:120" s="5" customFormat="1" x14ac:dyDescent="0.25"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</row>
    <row r="556" spans="43:120" s="5" customFormat="1" x14ac:dyDescent="0.25"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</row>
    <row r="557" spans="43:120" s="5" customFormat="1" x14ac:dyDescent="0.25"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</row>
    <row r="558" spans="43:120" s="5" customFormat="1" x14ac:dyDescent="0.25"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</row>
    <row r="559" spans="43:120" s="5" customFormat="1" x14ac:dyDescent="0.25"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</row>
    <row r="560" spans="43:120" s="5" customFormat="1" x14ac:dyDescent="0.25"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</row>
    <row r="561" spans="43:120" s="5" customFormat="1" x14ac:dyDescent="0.25"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</row>
    <row r="562" spans="43:120" s="5" customFormat="1" x14ac:dyDescent="0.25"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</row>
    <row r="563" spans="43:120" s="5" customFormat="1" x14ac:dyDescent="0.25"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</row>
    <row r="564" spans="43:120" s="5" customFormat="1" x14ac:dyDescent="0.25"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</row>
    <row r="565" spans="43:120" s="5" customFormat="1" x14ac:dyDescent="0.25"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</row>
    <row r="566" spans="43:120" s="5" customFormat="1" x14ac:dyDescent="0.25"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</row>
    <row r="567" spans="43:120" s="5" customFormat="1" x14ac:dyDescent="0.25"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</row>
    <row r="568" spans="43:120" s="5" customFormat="1" x14ac:dyDescent="0.25"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</row>
    <row r="569" spans="43:120" s="5" customFormat="1" x14ac:dyDescent="0.25"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</row>
    <row r="570" spans="43:120" s="5" customFormat="1" x14ac:dyDescent="0.25"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</row>
    <row r="571" spans="43:120" s="5" customFormat="1" x14ac:dyDescent="0.25"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</row>
    <row r="572" spans="43:120" s="5" customFormat="1" x14ac:dyDescent="0.25"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</row>
    <row r="573" spans="43:120" s="5" customFormat="1" x14ac:dyDescent="0.25"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</row>
    <row r="574" spans="43:120" s="5" customFormat="1" x14ac:dyDescent="0.25"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</row>
    <row r="575" spans="43:120" s="5" customFormat="1" x14ac:dyDescent="0.25"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</row>
    <row r="576" spans="43:120" s="5" customFormat="1" x14ac:dyDescent="0.25"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</row>
    <row r="577" spans="43:120" s="5" customFormat="1" x14ac:dyDescent="0.25"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</row>
    <row r="578" spans="43:120" s="5" customFormat="1" x14ac:dyDescent="0.25"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</row>
    <row r="579" spans="43:120" s="5" customFormat="1" x14ac:dyDescent="0.25"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</row>
    <row r="580" spans="43:120" s="5" customFormat="1" x14ac:dyDescent="0.25"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</row>
    <row r="581" spans="43:120" s="5" customFormat="1" x14ac:dyDescent="0.25"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</row>
    <row r="582" spans="43:120" s="5" customFormat="1" x14ac:dyDescent="0.25"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</row>
    <row r="583" spans="43:120" s="5" customFormat="1" x14ac:dyDescent="0.25"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</row>
    <row r="584" spans="43:120" s="5" customFormat="1" x14ac:dyDescent="0.25"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</row>
    <row r="585" spans="43:120" s="5" customFormat="1" x14ac:dyDescent="0.25"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</row>
    <row r="586" spans="43:120" s="5" customFormat="1" x14ac:dyDescent="0.25"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</row>
    <row r="587" spans="43:120" s="5" customFormat="1" x14ac:dyDescent="0.25"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</row>
    <row r="588" spans="43:120" s="5" customFormat="1" x14ac:dyDescent="0.25"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</row>
    <row r="589" spans="43:120" s="5" customFormat="1" x14ac:dyDescent="0.25"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</row>
    <row r="590" spans="43:120" s="5" customFormat="1" x14ac:dyDescent="0.25"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</row>
    <row r="591" spans="43:120" s="5" customFormat="1" x14ac:dyDescent="0.25"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</row>
    <row r="592" spans="43:120" s="5" customFormat="1" x14ac:dyDescent="0.25"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</row>
    <row r="593" spans="43:120" s="5" customFormat="1" x14ac:dyDescent="0.25"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</row>
    <row r="594" spans="43:120" s="5" customFormat="1" x14ac:dyDescent="0.25"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</row>
    <row r="595" spans="43:120" s="5" customFormat="1" x14ac:dyDescent="0.25"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</row>
    <row r="596" spans="43:120" s="5" customFormat="1" x14ac:dyDescent="0.25"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</row>
    <row r="597" spans="43:120" s="5" customFormat="1" x14ac:dyDescent="0.25"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</row>
    <row r="598" spans="43:120" s="5" customFormat="1" x14ac:dyDescent="0.25"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</row>
    <row r="599" spans="43:120" s="5" customFormat="1" x14ac:dyDescent="0.25"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</row>
    <row r="600" spans="43:120" s="5" customFormat="1" x14ac:dyDescent="0.25"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</row>
    <row r="601" spans="43:120" s="5" customFormat="1" x14ac:dyDescent="0.25"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</row>
    <row r="602" spans="43:120" s="5" customFormat="1" x14ac:dyDescent="0.25"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</row>
    <row r="603" spans="43:120" s="5" customFormat="1" x14ac:dyDescent="0.25"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</row>
    <row r="604" spans="43:120" s="5" customFormat="1" x14ac:dyDescent="0.25"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</row>
    <row r="605" spans="43:120" s="5" customFormat="1" x14ac:dyDescent="0.25"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</row>
    <row r="606" spans="43:120" s="5" customFormat="1" x14ac:dyDescent="0.25"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</row>
    <row r="607" spans="43:120" s="5" customFormat="1" x14ac:dyDescent="0.25"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</row>
    <row r="608" spans="43:120" s="5" customFormat="1" x14ac:dyDescent="0.25"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</row>
    <row r="609" spans="43:120" s="5" customFormat="1" x14ac:dyDescent="0.25"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</row>
    <row r="610" spans="43:120" s="5" customFormat="1" x14ac:dyDescent="0.25"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</row>
    <row r="611" spans="43:120" s="5" customFormat="1" x14ac:dyDescent="0.25"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</row>
    <row r="612" spans="43:120" s="5" customFormat="1" x14ac:dyDescent="0.25"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</row>
    <row r="613" spans="43:120" s="5" customFormat="1" x14ac:dyDescent="0.25"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</row>
    <row r="614" spans="43:120" s="5" customFormat="1" x14ac:dyDescent="0.25"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</row>
    <row r="615" spans="43:120" s="5" customFormat="1" x14ac:dyDescent="0.25"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</row>
    <row r="616" spans="43:120" s="5" customFormat="1" x14ac:dyDescent="0.25"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</row>
    <row r="617" spans="43:120" s="5" customFormat="1" x14ac:dyDescent="0.25"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</row>
    <row r="618" spans="43:120" s="5" customFormat="1" x14ac:dyDescent="0.25"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</row>
    <row r="619" spans="43:120" s="5" customFormat="1" x14ac:dyDescent="0.25"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</row>
    <row r="620" spans="43:120" s="5" customFormat="1" x14ac:dyDescent="0.25"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</row>
    <row r="621" spans="43:120" s="5" customFormat="1" x14ac:dyDescent="0.25"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</row>
    <row r="622" spans="43:120" s="5" customFormat="1" x14ac:dyDescent="0.25"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</row>
    <row r="623" spans="43:120" s="5" customFormat="1" x14ac:dyDescent="0.25"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</row>
    <row r="624" spans="43:120" s="5" customFormat="1" x14ac:dyDescent="0.25"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</row>
    <row r="625" spans="43:120" s="5" customFormat="1" x14ac:dyDescent="0.25"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</row>
    <row r="626" spans="43:120" s="5" customFormat="1" x14ac:dyDescent="0.25"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</row>
    <row r="627" spans="43:120" s="5" customFormat="1" x14ac:dyDescent="0.25"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</row>
    <row r="628" spans="43:120" s="5" customFormat="1" x14ac:dyDescent="0.25"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</row>
    <row r="629" spans="43:120" s="5" customFormat="1" x14ac:dyDescent="0.25"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</row>
    <row r="630" spans="43:120" s="5" customFormat="1" x14ac:dyDescent="0.25"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</row>
    <row r="631" spans="43:120" s="5" customFormat="1" x14ac:dyDescent="0.25"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</row>
    <row r="632" spans="43:120" s="5" customFormat="1" x14ac:dyDescent="0.25"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</row>
    <row r="633" spans="43:120" s="5" customFormat="1" x14ac:dyDescent="0.25"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</row>
    <row r="634" spans="43:120" s="5" customFormat="1" x14ac:dyDescent="0.25"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</row>
    <row r="635" spans="43:120" s="5" customFormat="1" x14ac:dyDescent="0.25"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</row>
    <row r="636" spans="43:120" s="5" customFormat="1" x14ac:dyDescent="0.25"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</row>
    <row r="637" spans="43:120" s="5" customFormat="1" x14ac:dyDescent="0.25"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</row>
    <row r="638" spans="43:120" s="5" customFormat="1" x14ac:dyDescent="0.25"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</row>
    <row r="639" spans="43:120" s="5" customFormat="1" x14ac:dyDescent="0.25"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</row>
    <row r="640" spans="43:120" s="5" customFormat="1" x14ac:dyDescent="0.25"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</row>
    <row r="641" spans="43:120" s="5" customFormat="1" x14ac:dyDescent="0.25"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</row>
    <row r="642" spans="43:120" s="5" customFormat="1" x14ac:dyDescent="0.25"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</row>
    <row r="643" spans="43:120" s="5" customFormat="1" x14ac:dyDescent="0.25"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</row>
    <row r="644" spans="43:120" s="5" customFormat="1" x14ac:dyDescent="0.25"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</row>
    <row r="645" spans="43:120" s="5" customFormat="1" x14ac:dyDescent="0.25"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</row>
    <row r="646" spans="43:120" s="5" customFormat="1" x14ac:dyDescent="0.25"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</row>
    <row r="647" spans="43:120" s="5" customFormat="1" x14ac:dyDescent="0.25"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</row>
    <row r="648" spans="43:120" s="5" customFormat="1" x14ac:dyDescent="0.25"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</row>
    <row r="649" spans="43:120" s="5" customFormat="1" x14ac:dyDescent="0.25"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</row>
    <row r="650" spans="43:120" s="5" customFormat="1" x14ac:dyDescent="0.25"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</row>
    <row r="651" spans="43:120" s="5" customFormat="1" x14ac:dyDescent="0.25"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</row>
    <row r="652" spans="43:120" s="5" customFormat="1" x14ac:dyDescent="0.25"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</row>
    <row r="653" spans="43:120" s="5" customFormat="1" x14ac:dyDescent="0.25"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</row>
    <row r="654" spans="43:120" s="5" customFormat="1" x14ac:dyDescent="0.25"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</row>
    <row r="655" spans="43:120" s="5" customFormat="1" x14ac:dyDescent="0.25"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</row>
    <row r="656" spans="43:120" s="5" customFormat="1" x14ac:dyDescent="0.25"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</row>
    <row r="657" spans="43:120" s="5" customFormat="1" x14ac:dyDescent="0.25"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</row>
    <row r="658" spans="43:120" s="5" customFormat="1" x14ac:dyDescent="0.25"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</row>
    <row r="659" spans="43:120" s="5" customFormat="1" x14ac:dyDescent="0.25"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</row>
    <row r="660" spans="43:120" s="5" customFormat="1" x14ac:dyDescent="0.25"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</row>
    <row r="661" spans="43:120" s="5" customFormat="1" x14ac:dyDescent="0.25"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</row>
    <row r="662" spans="43:120" s="5" customFormat="1" x14ac:dyDescent="0.25"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</row>
    <row r="663" spans="43:120" s="5" customFormat="1" x14ac:dyDescent="0.25"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</row>
    <row r="664" spans="43:120" s="5" customFormat="1" x14ac:dyDescent="0.25"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</row>
    <row r="665" spans="43:120" s="5" customFormat="1" x14ac:dyDescent="0.25"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</row>
    <row r="666" spans="43:120" s="5" customFormat="1" x14ac:dyDescent="0.25"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</row>
    <row r="667" spans="43:120" s="5" customFormat="1" x14ac:dyDescent="0.25"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</row>
    <row r="668" spans="43:120" s="5" customFormat="1" x14ac:dyDescent="0.25"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</row>
    <row r="669" spans="43:120" s="5" customFormat="1" x14ac:dyDescent="0.25"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</row>
    <row r="670" spans="43:120" s="5" customFormat="1" x14ac:dyDescent="0.25"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</row>
    <row r="671" spans="43:120" s="5" customFormat="1" x14ac:dyDescent="0.25"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</row>
    <row r="672" spans="43:120" s="5" customFormat="1" x14ac:dyDescent="0.25"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</row>
    <row r="673" spans="43:120" s="5" customFormat="1" x14ac:dyDescent="0.25"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</row>
    <row r="674" spans="43:120" s="5" customFormat="1" x14ac:dyDescent="0.25"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</row>
    <row r="675" spans="43:120" s="5" customFormat="1" x14ac:dyDescent="0.25"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</row>
    <row r="676" spans="43:120" s="5" customFormat="1" x14ac:dyDescent="0.25"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</row>
    <row r="677" spans="43:120" s="5" customFormat="1" x14ac:dyDescent="0.25"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</row>
    <row r="678" spans="43:120" s="5" customFormat="1" x14ac:dyDescent="0.25"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</row>
    <row r="679" spans="43:120" s="5" customFormat="1" x14ac:dyDescent="0.25"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</row>
    <row r="680" spans="43:120" s="5" customFormat="1" x14ac:dyDescent="0.25"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</row>
    <row r="681" spans="43:120" s="5" customFormat="1" x14ac:dyDescent="0.25"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</row>
    <row r="682" spans="43:120" s="5" customFormat="1" x14ac:dyDescent="0.25"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</row>
    <row r="683" spans="43:120" s="5" customFormat="1" x14ac:dyDescent="0.25"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</row>
    <row r="684" spans="43:120" s="5" customFormat="1" x14ac:dyDescent="0.25"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</row>
    <row r="685" spans="43:120" s="5" customFormat="1" x14ac:dyDescent="0.25"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</row>
    <row r="686" spans="43:120" s="5" customFormat="1" x14ac:dyDescent="0.25"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</row>
    <row r="687" spans="43:120" s="5" customFormat="1" x14ac:dyDescent="0.25"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</row>
    <row r="688" spans="43:120" s="5" customFormat="1" x14ac:dyDescent="0.25"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</row>
    <row r="689" spans="43:120" s="5" customFormat="1" x14ac:dyDescent="0.25"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</row>
    <row r="690" spans="43:120" s="5" customFormat="1" x14ac:dyDescent="0.25"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</row>
    <row r="691" spans="43:120" s="5" customFormat="1" x14ac:dyDescent="0.25"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</row>
    <row r="692" spans="43:120" s="5" customFormat="1" x14ac:dyDescent="0.25"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</row>
    <row r="693" spans="43:120" s="5" customFormat="1" x14ac:dyDescent="0.25"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</row>
    <row r="694" spans="43:120" s="5" customFormat="1" x14ac:dyDescent="0.25"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</row>
    <row r="695" spans="43:120" s="5" customFormat="1" x14ac:dyDescent="0.25"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</row>
    <row r="696" spans="43:120" s="5" customFormat="1" x14ac:dyDescent="0.25"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</row>
    <row r="697" spans="43:120" s="5" customFormat="1" x14ac:dyDescent="0.25"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</row>
    <row r="698" spans="43:120" s="5" customFormat="1" x14ac:dyDescent="0.25"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</row>
    <row r="699" spans="43:120" s="5" customFormat="1" x14ac:dyDescent="0.25"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</row>
    <row r="700" spans="43:120" s="5" customFormat="1" x14ac:dyDescent="0.25"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</row>
    <row r="701" spans="43:120" s="5" customFormat="1" x14ac:dyDescent="0.25"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</row>
    <row r="702" spans="43:120" s="5" customFormat="1" x14ac:dyDescent="0.25"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</row>
    <row r="703" spans="43:120" s="5" customFormat="1" x14ac:dyDescent="0.25"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</row>
    <row r="704" spans="43:120" s="5" customFormat="1" x14ac:dyDescent="0.25"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</row>
    <row r="705" spans="43:120" s="5" customFormat="1" x14ac:dyDescent="0.25"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</row>
    <row r="706" spans="43:120" s="5" customFormat="1" x14ac:dyDescent="0.25"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</row>
    <row r="707" spans="43:120" s="5" customFormat="1" x14ac:dyDescent="0.25"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</row>
    <row r="708" spans="43:120" s="5" customFormat="1" x14ac:dyDescent="0.25"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</row>
    <row r="709" spans="43:120" s="5" customFormat="1" x14ac:dyDescent="0.25"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</row>
    <row r="710" spans="43:120" s="5" customFormat="1" x14ac:dyDescent="0.25"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</row>
    <row r="711" spans="43:120" s="5" customFormat="1" x14ac:dyDescent="0.25"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</row>
    <row r="712" spans="43:120" s="5" customFormat="1" x14ac:dyDescent="0.25"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</row>
    <row r="713" spans="43:120" s="5" customFormat="1" x14ac:dyDescent="0.25"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</row>
    <row r="714" spans="43:120" s="5" customFormat="1" x14ac:dyDescent="0.25"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</row>
    <row r="715" spans="43:120" s="5" customFormat="1" x14ac:dyDescent="0.25"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</row>
    <row r="716" spans="43:120" s="5" customFormat="1" x14ac:dyDescent="0.25"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</row>
    <row r="717" spans="43:120" s="5" customFormat="1" x14ac:dyDescent="0.25"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</row>
    <row r="718" spans="43:120" s="5" customFormat="1" x14ac:dyDescent="0.25"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</row>
    <row r="719" spans="43:120" s="5" customFormat="1" x14ac:dyDescent="0.25"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</row>
    <row r="720" spans="43:120" s="5" customFormat="1" x14ac:dyDescent="0.25"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</row>
    <row r="721" spans="43:120" s="5" customFormat="1" x14ac:dyDescent="0.25"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</row>
    <row r="722" spans="43:120" s="5" customFormat="1" x14ac:dyDescent="0.25"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</row>
    <row r="723" spans="43:120" s="5" customFormat="1" x14ac:dyDescent="0.25"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</row>
    <row r="724" spans="43:120" s="5" customFormat="1" x14ac:dyDescent="0.25"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</row>
    <row r="725" spans="43:120" s="5" customFormat="1" x14ac:dyDescent="0.25"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</row>
    <row r="726" spans="43:120" s="5" customFormat="1" x14ac:dyDescent="0.25"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</row>
    <row r="727" spans="43:120" s="5" customFormat="1" x14ac:dyDescent="0.25"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</row>
    <row r="728" spans="43:120" s="5" customFormat="1" x14ac:dyDescent="0.25"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</row>
    <row r="729" spans="43:120" s="5" customFormat="1" x14ac:dyDescent="0.25"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</row>
    <row r="730" spans="43:120" s="5" customFormat="1" x14ac:dyDescent="0.25"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</row>
    <row r="731" spans="43:120" s="5" customFormat="1" x14ac:dyDescent="0.25"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</row>
    <row r="732" spans="43:120" s="5" customFormat="1" x14ac:dyDescent="0.25"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</row>
    <row r="733" spans="43:120" s="5" customFormat="1" x14ac:dyDescent="0.25"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</row>
    <row r="734" spans="43:120" s="5" customFormat="1" x14ac:dyDescent="0.25"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</row>
    <row r="735" spans="43:120" s="5" customFormat="1" x14ac:dyDescent="0.25"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</row>
    <row r="736" spans="43:120" s="5" customFormat="1" x14ac:dyDescent="0.25"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</row>
    <row r="737" spans="43:120" s="5" customFormat="1" x14ac:dyDescent="0.25"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</row>
    <row r="738" spans="43:120" s="5" customFormat="1" x14ac:dyDescent="0.25"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</row>
    <row r="739" spans="43:120" s="5" customFormat="1" x14ac:dyDescent="0.25"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</row>
    <row r="740" spans="43:120" s="5" customFormat="1" x14ac:dyDescent="0.25"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</row>
    <row r="741" spans="43:120" s="5" customFormat="1" x14ac:dyDescent="0.25"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</row>
    <row r="742" spans="43:120" s="5" customFormat="1" x14ac:dyDescent="0.25"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</row>
    <row r="743" spans="43:120" s="5" customFormat="1" x14ac:dyDescent="0.25"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</row>
    <row r="744" spans="43:120" s="5" customFormat="1" x14ac:dyDescent="0.25"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</row>
    <row r="745" spans="43:120" s="5" customFormat="1" x14ac:dyDescent="0.25"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</row>
    <row r="746" spans="43:120" s="5" customFormat="1" x14ac:dyDescent="0.25"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</row>
    <row r="747" spans="43:120" s="5" customFormat="1" x14ac:dyDescent="0.25"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</row>
    <row r="748" spans="43:120" s="5" customFormat="1" x14ac:dyDescent="0.25"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</row>
    <row r="749" spans="43:120" s="5" customFormat="1" x14ac:dyDescent="0.25"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</row>
    <row r="750" spans="43:120" s="5" customFormat="1" x14ac:dyDescent="0.25"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</row>
    <row r="751" spans="43:120" s="5" customFormat="1" x14ac:dyDescent="0.25"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</row>
    <row r="752" spans="43:120" s="5" customFormat="1" x14ac:dyDescent="0.25"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</row>
    <row r="753" spans="43:120" s="5" customFormat="1" x14ac:dyDescent="0.25"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</row>
    <row r="754" spans="43:120" s="5" customFormat="1" x14ac:dyDescent="0.25"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</row>
    <row r="755" spans="43:120" s="5" customFormat="1" x14ac:dyDescent="0.25"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</row>
    <row r="756" spans="43:120" s="5" customFormat="1" x14ac:dyDescent="0.25"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</row>
    <row r="757" spans="43:120" s="5" customFormat="1" x14ac:dyDescent="0.25"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</row>
    <row r="758" spans="43:120" s="5" customFormat="1" x14ac:dyDescent="0.25"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</row>
    <row r="759" spans="43:120" s="5" customFormat="1" x14ac:dyDescent="0.25"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</row>
    <row r="760" spans="43:120" s="5" customFormat="1" x14ac:dyDescent="0.25"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</row>
    <row r="761" spans="43:120" s="5" customFormat="1" x14ac:dyDescent="0.25"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</row>
    <row r="762" spans="43:120" s="5" customFormat="1" x14ac:dyDescent="0.25"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</row>
    <row r="763" spans="43:120" s="5" customFormat="1" x14ac:dyDescent="0.25"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</row>
    <row r="764" spans="43:120" s="5" customFormat="1" x14ac:dyDescent="0.25"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</row>
    <row r="765" spans="43:120" s="5" customFormat="1" x14ac:dyDescent="0.25"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</row>
    <row r="766" spans="43:120" s="5" customFormat="1" x14ac:dyDescent="0.25"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</row>
    <row r="767" spans="43:120" s="5" customFormat="1" x14ac:dyDescent="0.25"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</row>
    <row r="768" spans="43:120" s="5" customFormat="1" x14ac:dyDescent="0.25"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</row>
    <row r="769" spans="43:120" s="5" customFormat="1" x14ac:dyDescent="0.25"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</row>
    <row r="770" spans="43:120" s="5" customFormat="1" x14ac:dyDescent="0.25"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</row>
    <row r="771" spans="43:120" s="5" customFormat="1" x14ac:dyDescent="0.25"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</row>
    <row r="772" spans="43:120" s="5" customFormat="1" x14ac:dyDescent="0.25"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</row>
    <row r="773" spans="43:120" s="5" customFormat="1" x14ac:dyDescent="0.25"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</row>
    <row r="774" spans="43:120" s="5" customFormat="1" x14ac:dyDescent="0.25"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</row>
    <row r="775" spans="43:120" s="5" customFormat="1" x14ac:dyDescent="0.25"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</row>
    <row r="776" spans="43:120" s="5" customFormat="1" x14ac:dyDescent="0.25"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</row>
    <row r="777" spans="43:120" s="5" customFormat="1" x14ac:dyDescent="0.25"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</row>
    <row r="778" spans="43:120" s="5" customFormat="1" x14ac:dyDescent="0.25"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</row>
    <row r="779" spans="43:120" s="5" customFormat="1" x14ac:dyDescent="0.25"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</row>
    <row r="780" spans="43:120" s="5" customFormat="1" x14ac:dyDescent="0.25"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</row>
    <row r="781" spans="43:120" s="5" customFormat="1" x14ac:dyDescent="0.25"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</row>
    <row r="782" spans="43:120" s="5" customFormat="1" x14ac:dyDescent="0.25"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</row>
    <row r="783" spans="43:120" s="5" customFormat="1" x14ac:dyDescent="0.25"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</row>
    <row r="784" spans="43:120" s="5" customFormat="1" x14ac:dyDescent="0.25"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</row>
    <row r="785" spans="43:120" s="5" customFormat="1" x14ac:dyDescent="0.25"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</row>
    <row r="786" spans="43:120" s="5" customFormat="1" x14ac:dyDescent="0.25"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</row>
    <row r="787" spans="43:120" s="5" customFormat="1" x14ac:dyDescent="0.25"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</row>
    <row r="788" spans="43:120" s="5" customFormat="1" x14ac:dyDescent="0.25"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</row>
    <row r="789" spans="43:120" s="5" customFormat="1" x14ac:dyDescent="0.25"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</row>
    <row r="790" spans="43:120" s="5" customFormat="1" x14ac:dyDescent="0.25"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</row>
    <row r="791" spans="43:120" s="5" customFormat="1" x14ac:dyDescent="0.25"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</row>
    <row r="792" spans="43:120" s="5" customFormat="1" x14ac:dyDescent="0.25"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</row>
    <row r="793" spans="43:120" s="5" customFormat="1" x14ac:dyDescent="0.25"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</row>
    <row r="794" spans="43:120" s="5" customFormat="1" x14ac:dyDescent="0.25"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</row>
    <row r="795" spans="43:120" s="5" customFormat="1" x14ac:dyDescent="0.25"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</row>
    <row r="796" spans="43:120" s="5" customFormat="1" x14ac:dyDescent="0.25"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</row>
    <row r="797" spans="43:120" s="5" customFormat="1" x14ac:dyDescent="0.25"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</row>
    <row r="798" spans="43:120" s="5" customFormat="1" x14ac:dyDescent="0.25"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</row>
    <row r="799" spans="43:120" s="5" customFormat="1" x14ac:dyDescent="0.25"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</row>
    <row r="800" spans="43:120" s="5" customFormat="1" x14ac:dyDescent="0.25"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</row>
    <row r="801" spans="43:120" s="5" customFormat="1" x14ac:dyDescent="0.25"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</row>
    <row r="802" spans="43:120" s="5" customFormat="1" x14ac:dyDescent="0.25"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</row>
    <row r="803" spans="43:120" s="5" customFormat="1" x14ac:dyDescent="0.25"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</row>
    <row r="804" spans="43:120" s="5" customFormat="1" x14ac:dyDescent="0.25"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</row>
    <row r="805" spans="43:120" s="5" customFormat="1" x14ac:dyDescent="0.25"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</row>
    <row r="806" spans="43:120" s="5" customFormat="1" x14ac:dyDescent="0.25"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</row>
    <row r="807" spans="43:120" s="5" customFormat="1" x14ac:dyDescent="0.25"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</row>
    <row r="808" spans="43:120" s="5" customFormat="1" x14ac:dyDescent="0.25"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</row>
    <row r="809" spans="43:120" s="5" customFormat="1" x14ac:dyDescent="0.25"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</row>
    <row r="810" spans="43:120" s="5" customFormat="1" x14ac:dyDescent="0.25"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</row>
    <row r="811" spans="43:120" s="5" customFormat="1" x14ac:dyDescent="0.25"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</row>
    <row r="812" spans="43:120" s="5" customFormat="1" x14ac:dyDescent="0.25"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</row>
    <row r="813" spans="43:120" s="5" customFormat="1" x14ac:dyDescent="0.25"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</row>
    <row r="814" spans="43:120" s="5" customFormat="1" x14ac:dyDescent="0.25"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</row>
    <row r="815" spans="43:120" s="5" customFormat="1" x14ac:dyDescent="0.25"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</row>
    <row r="816" spans="43:120" s="5" customFormat="1" x14ac:dyDescent="0.25"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</row>
    <row r="817" spans="43:120" s="5" customFormat="1" x14ac:dyDescent="0.25"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</row>
    <row r="818" spans="43:120" s="5" customFormat="1" x14ac:dyDescent="0.25"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</row>
    <row r="819" spans="43:120" s="5" customFormat="1" x14ac:dyDescent="0.25"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</row>
    <row r="820" spans="43:120" s="5" customFormat="1" x14ac:dyDescent="0.25"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</row>
    <row r="821" spans="43:120" s="5" customFormat="1" x14ac:dyDescent="0.25"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</row>
    <row r="822" spans="43:120" s="5" customFormat="1" x14ac:dyDescent="0.25"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</row>
    <row r="823" spans="43:120" s="5" customFormat="1" x14ac:dyDescent="0.25"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</row>
    <row r="824" spans="43:120" s="5" customFormat="1" x14ac:dyDescent="0.25"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</row>
    <row r="825" spans="43:120" s="5" customFormat="1" x14ac:dyDescent="0.25"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</row>
    <row r="826" spans="43:120" s="5" customFormat="1" x14ac:dyDescent="0.25"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</row>
    <row r="827" spans="43:120" s="5" customFormat="1" x14ac:dyDescent="0.25"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</row>
    <row r="828" spans="43:120" s="5" customFormat="1" x14ac:dyDescent="0.25"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</row>
    <row r="829" spans="43:120" s="5" customFormat="1" x14ac:dyDescent="0.25"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</row>
    <row r="830" spans="43:120" s="5" customFormat="1" x14ac:dyDescent="0.25"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</row>
    <row r="831" spans="43:120" s="5" customFormat="1" x14ac:dyDescent="0.25"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</row>
    <row r="832" spans="43:120" s="5" customFormat="1" x14ac:dyDescent="0.25"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</row>
    <row r="833" spans="43:120" s="5" customFormat="1" x14ac:dyDescent="0.25"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</row>
    <row r="834" spans="43:120" s="5" customFormat="1" x14ac:dyDescent="0.25"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</row>
    <row r="835" spans="43:120" s="5" customFormat="1" x14ac:dyDescent="0.25"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</row>
    <row r="836" spans="43:120" s="5" customFormat="1" x14ac:dyDescent="0.25"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</row>
    <row r="837" spans="43:120" s="5" customFormat="1" x14ac:dyDescent="0.25"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</row>
    <row r="838" spans="43:120" s="5" customFormat="1" x14ac:dyDescent="0.25"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</row>
    <row r="839" spans="43:120" s="5" customFormat="1" x14ac:dyDescent="0.25"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</row>
    <row r="840" spans="43:120" s="5" customFormat="1" x14ac:dyDescent="0.25"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</row>
    <row r="841" spans="43:120" s="5" customFormat="1" x14ac:dyDescent="0.25"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</row>
    <row r="842" spans="43:120" s="5" customFormat="1" x14ac:dyDescent="0.25"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</row>
    <row r="843" spans="43:120" s="5" customFormat="1" x14ac:dyDescent="0.25"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</row>
    <row r="844" spans="43:120" s="5" customFormat="1" x14ac:dyDescent="0.25"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</row>
    <row r="845" spans="43:120" s="5" customFormat="1" x14ac:dyDescent="0.25"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</row>
    <row r="846" spans="43:120" s="5" customFormat="1" x14ac:dyDescent="0.25"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</row>
    <row r="847" spans="43:120" s="5" customFormat="1" x14ac:dyDescent="0.25"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</row>
    <row r="848" spans="43:120" s="5" customFormat="1" x14ac:dyDescent="0.25"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</row>
    <row r="849" spans="43:120" s="5" customFormat="1" x14ac:dyDescent="0.25"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</row>
    <row r="850" spans="43:120" s="5" customFormat="1" x14ac:dyDescent="0.25"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</row>
    <row r="851" spans="43:120" s="5" customFormat="1" x14ac:dyDescent="0.25"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</row>
    <row r="852" spans="43:120" s="5" customFormat="1" x14ac:dyDescent="0.25"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</row>
    <row r="853" spans="43:120" s="5" customFormat="1" x14ac:dyDescent="0.25"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</row>
    <row r="854" spans="43:120" s="5" customFormat="1" x14ac:dyDescent="0.25"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</row>
    <row r="855" spans="43:120" s="5" customFormat="1" x14ac:dyDescent="0.25"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</row>
    <row r="856" spans="43:120" s="5" customFormat="1" x14ac:dyDescent="0.25"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</row>
    <row r="857" spans="43:120" s="5" customFormat="1" x14ac:dyDescent="0.25"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</row>
    <row r="858" spans="43:120" s="5" customFormat="1" x14ac:dyDescent="0.25"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</row>
    <row r="859" spans="43:120" s="5" customFormat="1" x14ac:dyDescent="0.25"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</row>
    <row r="860" spans="43:120" s="5" customFormat="1" x14ac:dyDescent="0.25"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  <c r="CI860" s="34"/>
      <c r="CJ860" s="34"/>
      <c r="CK860" s="34"/>
      <c r="CL860" s="34"/>
      <c r="CM860" s="34"/>
      <c r="CN860" s="34"/>
      <c r="CO860" s="34"/>
      <c r="CP860" s="34"/>
      <c r="CQ860" s="34"/>
      <c r="CR860" s="34"/>
      <c r="CS860" s="34"/>
      <c r="CT860" s="34"/>
      <c r="CU860" s="34"/>
      <c r="CV860" s="34"/>
      <c r="CW860" s="34"/>
      <c r="CX860" s="34"/>
      <c r="CY860" s="34"/>
      <c r="CZ860" s="34"/>
      <c r="DA860" s="34"/>
      <c r="DB860" s="34"/>
      <c r="DC860" s="34"/>
      <c r="DD860" s="34"/>
      <c r="DE860" s="34"/>
      <c r="DF860" s="34"/>
      <c r="DG860" s="34"/>
      <c r="DH860" s="34"/>
      <c r="DI860" s="34"/>
      <c r="DJ860" s="34"/>
      <c r="DK860" s="34"/>
      <c r="DL860" s="34"/>
      <c r="DM860" s="34"/>
      <c r="DN860" s="34"/>
      <c r="DO860" s="34"/>
      <c r="DP860" s="34"/>
    </row>
    <row r="861" spans="43:120" s="5" customFormat="1" x14ac:dyDescent="0.25"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</row>
    <row r="862" spans="43:120" s="5" customFormat="1" x14ac:dyDescent="0.25"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  <c r="DK862" s="34"/>
      <c r="DL862" s="34"/>
      <c r="DM862" s="34"/>
      <c r="DN862" s="34"/>
      <c r="DO862" s="34"/>
      <c r="DP862" s="34"/>
    </row>
    <row r="863" spans="43:120" s="5" customFormat="1" x14ac:dyDescent="0.25"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</row>
    <row r="864" spans="43:120" s="5" customFormat="1" x14ac:dyDescent="0.25"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</row>
    <row r="865" spans="43:120" s="5" customFormat="1" x14ac:dyDescent="0.25"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</row>
    <row r="866" spans="43:120" s="5" customFormat="1" x14ac:dyDescent="0.25"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</row>
    <row r="867" spans="43:120" s="5" customFormat="1" x14ac:dyDescent="0.25"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</row>
    <row r="868" spans="43:120" s="5" customFormat="1" x14ac:dyDescent="0.25"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</row>
    <row r="869" spans="43:120" s="5" customFormat="1" x14ac:dyDescent="0.25"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</row>
    <row r="870" spans="43:120" s="5" customFormat="1" x14ac:dyDescent="0.25"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</row>
    <row r="871" spans="43:120" s="5" customFormat="1" x14ac:dyDescent="0.25"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</row>
    <row r="872" spans="43:120" s="5" customFormat="1" x14ac:dyDescent="0.25"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</row>
    <row r="873" spans="43:120" s="5" customFormat="1" x14ac:dyDescent="0.25"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</row>
    <row r="874" spans="43:120" s="5" customFormat="1" x14ac:dyDescent="0.25"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</row>
    <row r="875" spans="43:120" s="5" customFormat="1" x14ac:dyDescent="0.25"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</row>
    <row r="876" spans="43:120" s="5" customFormat="1" x14ac:dyDescent="0.25"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</row>
    <row r="877" spans="43:120" s="5" customFormat="1" x14ac:dyDescent="0.25"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</row>
    <row r="878" spans="43:120" s="5" customFormat="1" x14ac:dyDescent="0.25"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</row>
    <row r="879" spans="43:120" s="5" customFormat="1" x14ac:dyDescent="0.25"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</row>
    <row r="880" spans="43:120" s="5" customFormat="1" x14ac:dyDescent="0.25"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</row>
    <row r="881" spans="43:120" s="5" customFormat="1" x14ac:dyDescent="0.25"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</row>
    <row r="882" spans="43:120" s="5" customFormat="1" x14ac:dyDescent="0.25"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</row>
    <row r="883" spans="43:120" s="5" customFormat="1" x14ac:dyDescent="0.25"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</row>
    <row r="884" spans="43:120" s="5" customFormat="1" x14ac:dyDescent="0.25"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</row>
    <row r="885" spans="43:120" s="5" customFormat="1" x14ac:dyDescent="0.25"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</row>
    <row r="886" spans="43:120" s="5" customFormat="1" x14ac:dyDescent="0.25"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</row>
    <row r="887" spans="43:120" s="5" customFormat="1" x14ac:dyDescent="0.25"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</row>
    <row r="888" spans="43:120" s="5" customFormat="1" x14ac:dyDescent="0.25"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</row>
    <row r="889" spans="43:120" s="5" customFormat="1" x14ac:dyDescent="0.25"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</row>
    <row r="890" spans="43:120" s="5" customFormat="1" x14ac:dyDescent="0.25"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</row>
    <row r="891" spans="43:120" s="5" customFormat="1" x14ac:dyDescent="0.25"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</row>
    <row r="892" spans="43:120" s="5" customFormat="1" x14ac:dyDescent="0.25"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</row>
    <row r="893" spans="43:120" s="5" customFormat="1" x14ac:dyDescent="0.25"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</row>
    <row r="894" spans="43:120" s="5" customFormat="1" x14ac:dyDescent="0.25"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</row>
    <row r="895" spans="43:120" s="5" customFormat="1" x14ac:dyDescent="0.25"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</row>
    <row r="896" spans="43:120" s="5" customFormat="1" x14ac:dyDescent="0.25"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</row>
    <row r="897" spans="43:120" s="5" customFormat="1" x14ac:dyDescent="0.25"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</row>
    <row r="898" spans="43:120" s="5" customFormat="1" x14ac:dyDescent="0.25"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</row>
    <row r="899" spans="43:120" s="5" customFormat="1" x14ac:dyDescent="0.25"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</row>
    <row r="900" spans="43:120" s="5" customFormat="1" x14ac:dyDescent="0.25"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</row>
    <row r="901" spans="43:120" s="5" customFormat="1" x14ac:dyDescent="0.25"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</row>
    <row r="902" spans="43:120" s="5" customFormat="1" x14ac:dyDescent="0.25"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</row>
    <row r="903" spans="43:120" s="5" customFormat="1" x14ac:dyDescent="0.25"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  <c r="DK903" s="34"/>
      <c r="DL903" s="34"/>
      <c r="DM903" s="34"/>
      <c r="DN903" s="34"/>
      <c r="DO903" s="34"/>
      <c r="DP903" s="34"/>
    </row>
    <row r="904" spans="43:120" s="5" customFormat="1" x14ac:dyDescent="0.25"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34"/>
      <c r="CD904" s="34"/>
      <c r="CE904" s="34"/>
      <c r="CF904" s="34"/>
      <c r="CG904" s="34"/>
      <c r="CH904" s="34"/>
      <c r="CI904" s="34"/>
      <c r="CJ904" s="34"/>
      <c r="CK904" s="34"/>
      <c r="CL904" s="34"/>
      <c r="CM904" s="34"/>
      <c r="CN904" s="34"/>
      <c r="CO904" s="34"/>
      <c r="CP904" s="34"/>
      <c r="CQ904" s="34"/>
      <c r="CR904" s="34"/>
      <c r="CS904" s="34"/>
      <c r="CT904" s="34"/>
      <c r="CU904" s="34"/>
      <c r="CV904" s="34"/>
      <c r="CW904" s="34"/>
      <c r="CX904" s="34"/>
      <c r="CY904" s="34"/>
      <c r="CZ904" s="34"/>
      <c r="DA904" s="34"/>
      <c r="DB904" s="34"/>
      <c r="DC904" s="34"/>
      <c r="DD904" s="34"/>
      <c r="DE904" s="34"/>
      <c r="DF904" s="34"/>
      <c r="DG904" s="34"/>
      <c r="DH904" s="34"/>
      <c r="DI904" s="34"/>
      <c r="DJ904" s="34"/>
      <c r="DK904" s="34"/>
      <c r="DL904" s="34"/>
      <c r="DM904" s="34"/>
      <c r="DN904" s="34"/>
      <c r="DO904" s="34"/>
      <c r="DP904" s="34"/>
    </row>
    <row r="905" spans="43:120" s="5" customFormat="1" x14ac:dyDescent="0.25"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</row>
    <row r="906" spans="43:120" s="5" customFormat="1" x14ac:dyDescent="0.25"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  <c r="DK906" s="34"/>
      <c r="DL906" s="34"/>
      <c r="DM906" s="34"/>
      <c r="DN906" s="34"/>
      <c r="DO906" s="34"/>
      <c r="DP906" s="34"/>
    </row>
    <row r="907" spans="43:120" s="5" customFormat="1" x14ac:dyDescent="0.25"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</row>
    <row r="908" spans="43:120" s="5" customFormat="1" x14ac:dyDescent="0.25"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</row>
    <row r="909" spans="43:120" s="5" customFormat="1" x14ac:dyDescent="0.25"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</row>
    <row r="910" spans="43:120" s="5" customFormat="1" x14ac:dyDescent="0.25"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</row>
    <row r="911" spans="43:120" s="5" customFormat="1" x14ac:dyDescent="0.25"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</row>
    <row r="912" spans="43:120" s="5" customFormat="1" x14ac:dyDescent="0.25"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</row>
    <row r="913" spans="43:120" s="5" customFormat="1" x14ac:dyDescent="0.25"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</row>
    <row r="914" spans="43:120" s="5" customFormat="1" x14ac:dyDescent="0.25"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</row>
    <row r="915" spans="43:120" s="5" customFormat="1" x14ac:dyDescent="0.25"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</row>
    <row r="916" spans="43:120" s="5" customFormat="1" x14ac:dyDescent="0.25"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</row>
    <row r="917" spans="43:120" s="5" customFormat="1" x14ac:dyDescent="0.25"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</row>
    <row r="918" spans="43:120" s="5" customFormat="1" x14ac:dyDescent="0.25"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</row>
    <row r="919" spans="43:120" s="5" customFormat="1" x14ac:dyDescent="0.25"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</row>
    <row r="920" spans="43:120" s="5" customFormat="1" x14ac:dyDescent="0.25"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</row>
    <row r="921" spans="43:120" s="5" customFormat="1" x14ac:dyDescent="0.25"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</row>
    <row r="922" spans="43:120" s="5" customFormat="1" x14ac:dyDescent="0.25"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</row>
    <row r="923" spans="43:120" s="5" customFormat="1" x14ac:dyDescent="0.25"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</row>
    <row r="924" spans="43:120" s="5" customFormat="1" x14ac:dyDescent="0.25"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</row>
    <row r="925" spans="43:120" s="5" customFormat="1" x14ac:dyDescent="0.25"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</row>
    <row r="926" spans="43:120" s="5" customFormat="1" x14ac:dyDescent="0.25"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</row>
    <row r="927" spans="43:120" s="5" customFormat="1" x14ac:dyDescent="0.25"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</row>
    <row r="928" spans="43:120" s="5" customFormat="1" x14ac:dyDescent="0.25"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</row>
    <row r="929" spans="43:120" s="5" customFormat="1" x14ac:dyDescent="0.25"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</row>
    <row r="930" spans="43:120" s="5" customFormat="1" x14ac:dyDescent="0.25"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34"/>
      <c r="CD930" s="34"/>
      <c r="CE930" s="34"/>
      <c r="CF930" s="34"/>
      <c r="CG930" s="34"/>
      <c r="CH930" s="34"/>
      <c r="CI930" s="34"/>
      <c r="CJ930" s="34"/>
      <c r="CK930" s="34"/>
      <c r="CL930" s="34"/>
      <c r="CM930" s="34"/>
      <c r="CN930" s="34"/>
      <c r="CO930" s="34"/>
      <c r="CP930" s="34"/>
      <c r="CQ930" s="34"/>
      <c r="CR930" s="34"/>
      <c r="CS930" s="34"/>
      <c r="CT930" s="34"/>
      <c r="CU930" s="34"/>
      <c r="CV930" s="34"/>
      <c r="CW930" s="34"/>
      <c r="CX930" s="34"/>
      <c r="CY930" s="34"/>
      <c r="CZ930" s="34"/>
      <c r="DA930" s="34"/>
      <c r="DB930" s="34"/>
      <c r="DC930" s="34"/>
      <c r="DD930" s="34"/>
      <c r="DE930" s="34"/>
      <c r="DF930" s="34"/>
      <c r="DG930" s="34"/>
      <c r="DH930" s="34"/>
      <c r="DI930" s="34"/>
      <c r="DJ930" s="34"/>
      <c r="DK930" s="34"/>
      <c r="DL930" s="34"/>
      <c r="DM930" s="34"/>
      <c r="DN930" s="34"/>
      <c r="DO930" s="34"/>
      <c r="DP930" s="34"/>
    </row>
    <row r="931" spans="43:120" s="5" customFormat="1" x14ac:dyDescent="0.25"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</row>
    <row r="932" spans="43:120" s="5" customFormat="1" x14ac:dyDescent="0.25"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34"/>
      <c r="CD932" s="34"/>
      <c r="CE932" s="34"/>
      <c r="CF932" s="34"/>
      <c r="CG932" s="34"/>
      <c r="CH932" s="34"/>
      <c r="CI932" s="34"/>
      <c r="CJ932" s="34"/>
      <c r="CK932" s="34"/>
      <c r="CL932" s="34"/>
      <c r="CM932" s="34"/>
      <c r="CN932" s="34"/>
      <c r="CO932" s="34"/>
      <c r="CP932" s="34"/>
      <c r="CQ932" s="34"/>
      <c r="CR932" s="34"/>
      <c r="CS932" s="34"/>
      <c r="CT932" s="34"/>
      <c r="CU932" s="34"/>
      <c r="CV932" s="34"/>
      <c r="CW932" s="34"/>
      <c r="CX932" s="34"/>
      <c r="CY932" s="34"/>
      <c r="CZ932" s="34"/>
      <c r="DA932" s="34"/>
      <c r="DB932" s="34"/>
      <c r="DC932" s="34"/>
      <c r="DD932" s="34"/>
      <c r="DE932" s="34"/>
      <c r="DF932" s="34"/>
      <c r="DG932" s="34"/>
      <c r="DH932" s="34"/>
      <c r="DI932" s="34"/>
      <c r="DJ932" s="34"/>
      <c r="DK932" s="34"/>
      <c r="DL932" s="34"/>
      <c r="DM932" s="34"/>
      <c r="DN932" s="34"/>
      <c r="DO932" s="34"/>
      <c r="DP932" s="34"/>
    </row>
    <row r="933" spans="43:120" s="5" customFormat="1" x14ac:dyDescent="0.25"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  <c r="BA933" s="34"/>
      <c r="BB933" s="34"/>
      <c r="BC933" s="34"/>
      <c r="BD933" s="34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4"/>
      <c r="BQ933" s="34"/>
      <c r="BR933" s="34"/>
      <c r="BS933" s="34"/>
      <c r="BT933" s="34"/>
      <c r="BU933" s="34"/>
      <c r="BV933" s="34"/>
      <c r="BW933" s="34"/>
      <c r="BX933" s="34"/>
      <c r="BY933" s="34"/>
      <c r="BZ933" s="34"/>
      <c r="CA933" s="34"/>
      <c r="CB933" s="34"/>
      <c r="CC933" s="34"/>
      <c r="CD933" s="34"/>
      <c r="CE933" s="34"/>
      <c r="CF933" s="34"/>
      <c r="CG933" s="34"/>
      <c r="CH933" s="34"/>
      <c r="CI933" s="34"/>
      <c r="CJ933" s="34"/>
      <c r="CK933" s="34"/>
      <c r="CL933" s="34"/>
      <c r="CM933" s="34"/>
      <c r="CN933" s="34"/>
      <c r="CO933" s="34"/>
      <c r="CP933" s="34"/>
      <c r="CQ933" s="34"/>
      <c r="CR933" s="34"/>
      <c r="CS933" s="34"/>
      <c r="CT933" s="34"/>
      <c r="CU933" s="34"/>
      <c r="CV933" s="34"/>
      <c r="CW933" s="34"/>
      <c r="CX933" s="34"/>
      <c r="CY933" s="34"/>
      <c r="CZ933" s="34"/>
      <c r="DA933" s="34"/>
      <c r="DB933" s="34"/>
      <c r="DC933" s="34"/>
      <c r="DD933" s="34"/>
      <c r="DE933" s="34"/>
      <c r="DF933" s="34"/>
      <c r="DG933" s="34"/>
      <c r="DH933" s="34"/>
      <c r="DI933" s="34"/>
      <c r="DJ933" s="34"/>
      <c r="DK933" s="34"/>
      <c r="DL933" s="34"/>
      <c r="DM933" s="34"/>
      <c r="DN933" s="34"/>
      <c r="DO933" s="34"/>
      <c r="DP933" s="34"/>
    </row>
    <row r="934" spans="43:120" s="5" customFormat="1" x14ac:dyDescent="0.25"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  <c r="BC934" s="34"/>
      <c r="BD934" s="34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4"/>
      <c r="BQ934" s="34"/>
      <c r="BR934" s="34"/>
      <c r="BS934" s="34"/>
      <c r="BT934" s="34"/>
      <c r="BU934" s="34"/>
      <c r="BV934" s="34"/>
      <c r="BW934" s="34"/>
      <c r="BX934" s="34"/>
      <c r="BY934" s="34"/>
      <c r="BZ934" s="34"/>
      <c r="CA934" s="34"/>
      <c r="CB934" s="34"/>
      <c r="CC934" s="34"/>
      <c r="CD934" s="34"/>
      <c r="CE934" s="34"/>
      <c r="CF934" s="34"/>
      <c r="CG934" s="34"/>
      <c r="CH934" s="34"/>
      <c r="CI934" s="34"/>
      <c r="CJ934" s="34"/>
      <c r="CK934" s="34"/>
      <c r="CL934" s="34"/>
      <c r="CM934" s="34"/>
      <c r="CN934" s="34"/>
      <c r="CO934" s="34"/>
      <c r="CP934" s="34"/>
      <c r="CQ934" s="34"/>
      <c r="CR934" s="34"/>
      <c r="CS934" s="34"/>
      <c r="CT934" s="34"/>
      <c r="CU934" s="34"/>
      <c r="CV934" s="34"/>
      <c r="CW934" s="34"/>
      <c r="CX934" s="34"/>
      <c r="CY934" s="34"/>
      <c r="CZ934" s="34"/>
      <c r="DA934" s="34"/>
      <c r="DB934" s="34"/>
      <c r="DC934" s="34"/>
      <c r="DD934" s="34"/>
      <c r="DE934" s="34"/>
      <c r="DF934" s="34"/>
      <c r="DG934" s="34"/>
      <c r="DH934" s="34"/>
      <c r="DI934" s="34"/>
      <c r="DJ934" s="34"/>
      <c r="DK934" s="34"/>
      <c r="DL934" s="34"/>
      <c r="DM934" s="34"/>
      <c r="DN934" s="34"/>
      <c r="DO934" s="34"/>
      <c r="DP934" s="34"/>
    </row>
    <row r="935" spans="43:120" s="5" customFormat="1" x14ac:dyDescent="0.25"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34"/>
      <c r="CD935" s="34"/>
      <c r="CE935" s="34"/>
      <c r="CF935" s="34"/>
      <c r="CG935" s="34"/>
      <c r="CH935" s="34"/>
      <c r="CI935" s="34"/>
      <c r="CJ935" s="34"/>
      <c r="CK935" s="34"/>
      <c r="CL935" s="34"/>
      <c r="CM935" s="34"/>
      <c r="CN935" s="34"/>
      <c r="CO935" s="34"/>
      <c r="CP935" s="34"/>
      <c r="CQ935" s="34"/>
      <c r="CR935" s="34"/>
      <c r="CS935" s="34"/>
      <c r="CT935" s="34"/>
      <c r="CU935" s="34"/>
      <c r="CV935" s="34"/>
      <c r="CW935" s="34"/>
      <c r="CX935" s="34"/>
      <c r="CY935" s="34"/>
      <c r="CZ935" s="34"/>
      <c r="DA935" s="34"/>
      <c r="DB935" s="34"/>
      <c r="DC935" s="34"/>
      <c r="DD935" s="34"/>
      <c r="DE935" s="34"/>
      <c r="DF935" s="34"/>
      <c r="DG935" s="34"/>
      <c r="DH935" s="34"/>
      <c r="DI935" s="34"/>
      <c r="DJ935" s="34"/>
      <c r="DK935" s="34"/>
      <c r="DL935" s="34"/>
      <c r="DM935" s="34"/>
      <c r="DN935" s="34"/>
      <c r="DO935" s="34"/>
      <c r="DP935" s="34"/>
    </row>
    <row r="936" spans="43:120" s="5" customFormat="1" x14ac:dyDescent="0.25"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34"/>
      <c r="CD936" s="34"/>
      <c r="CE936" s="34"/>
      <c r="CF936" s="34"/>
      <c r="CG936" s="34"/>
      <c r="CH936" s="34"/>
      <c r="CI936" s="34"/>
      <c r="CJ936" s="34"/>
      <c r="CK936" s="34"/>
      <c r="CL936" s="34"/>
      <c r="CM936" s="34"/>
      <c r="CN936" s="34"/>
      <c r="CO936" s="34"/>
      <c r="CP936" s="34"/>
      <c r="CQ936" s="34"/>
      <c r="CR936" s="34"/>
      <c r="CS936" s="34"/>
      <c r="CT936" s="34"/>
      <c r="CU936" s="34"/>
      <c r="CV936" s="34"/>
      <c r="CW936" s="34"/>
      <c r="CX936" s="34"/>
      <c r="CY936" s="34"/>
      <c r="CZ936" s="34"/>
      <c r="DA936" s="34"/>
      <c r="DB936" s="34"/>
      <c r="DC936" s="34"/>
      <c r="DD936" s="34"/>
      <c r="DE936" s="34"/>
      <c r="DF936" s="34"/>
      <c r="DG936" s="34"/>
      <c r="DH936" s="34"/>
      <c r="DI936" s="34"/>
      <c r="DJ936" s="34"/>
      <c r="DK936" s="34"/>
      <c r="DL936" s="34"/>
      <c r="DM936" s="34"/>
      <c r="DN936" s="34"/>
      <c r="DO936" s="34"/>
      <c r="DP936" s="34"/>
    </row>
    <row r="937" spans="43:120" s="5" customFormat="1" x14ac:dyDescent="0.25"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34"/>
      <c r="CD937" s="34"/>
      <c r="CE937" s="34"/>
      <c r="CF937" s="34"/>
      <c r="CG937" s="34"/>
      <c r="CH937" s="34"/>
      <c r="CI937" s="34"/>
      <c r="CJ937" s="34"/>
      <c r="CK937" s="34"/>
      <c r="CL937" s="34"/>
      <c r="CM937" s="34"/>
      <c r="CN937" s="34"/>
      <c r="CO937" s="34"/>
      <c r="CP937" s="34"/>
      <c r="CQ937" s="34"/>
      <c r="CR937" s="34"/>
      <c r="CS937" s="34"/>
      <c r="CT937" s="34"/>
      <c r="CU937" s="34"/>
      <c r="CV937" s="34"/>
      <c r="CW937" s="34"/>
      <c r="CX937" s="34"/>
      <c r="CY937" s="34"/>
      <c r="CZ937" s="34"/>
      <c r="DA937" s="34"/>
      <c r="DB937" s="34"/>
      <c r="DC937" s="34"/>
      <c r="DD937" s="34"/>
      <c r="DE937" s="34"/>
      <c r="DF937" s="34"/>
      <c r="DG937" s="34"/>
      <c r="DH937" s="34"/>
      <c r="DI937" s="34"/>
      <c r="DJ937" s="34"/>
      <c r="DK937" s="34"/>
      <c r="DL937" s="34"/>
      <c r="DM937" s="34"/>
      <c r="DN937" s="34"/>
      <c r="DO937" s="34"/>
      <c r="DP937" s="34"/>
    </row>
    <row r="938" spans="43:120" s="5" customFormat="1" x14ac:dyDescent="0.25"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  <c r="BC938" s="34"/>
      <c r="BD938" s="34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  <c r="BO938" s="34"/>
      <c r="BP938" s="34"/>
      <c r="BQ938" s="34"/>
      <c r="BR938" s="34"/>
      <c r="BS938" s="34"/>
      <c r="BT938" s="34"/>
      <c r="BU938" s="34"/>
      <c r="BV938" s="34"/>
      <c r="BW938" s="34"/>
      <c r="BX938" s="34"/>
      <c r="BY938" s="34"/>
      <c r="BZ938" s="34"/>
      <c r="CA938" s="34"/>
      <c r="CB938" s="34"/>
      <c r="CC938" s="34"/>
      <c r="CD938" s="34"/>
      <c r="CE938" s="34"/>
      <c r="CF938" s="34"/>
      <c r="CG938" s="34"/>
      <c r="CH938" s="34"/>
      <c r="CI938" s="34"/>
      <c r="CJ938" s="34"/>
      <c r="CK938" s="34"/>
      <c r="CL938" s="34"/>
      <c r="CM938" s="34"/>
      <c r="CN938" s="34"/>
      <c r="CO938" s="34"/>
      <c r="CP938" s="34"/>
      <c r="CQ938" s="34"/>
      <c r="CR938" s="34"/>
      <c r="CS938" s="34"/>
      <c r="CT938" s="34"/>
      <c r="CU938" s="34"/>
      <c r="CV938" s="34"/>
      <c r="CW938" s="34"/>
      <c r="CX938" s="34"/>
      <c r="CY938" s="34"/>
      <c r="CZ938" s="34"/>
      <c r="DA938" s="34"/>
      <c r="DB938" s="34"/>
      <c r="DC938" s="34"/>
      <c r="DD938" s="34"/>
      <c r="DE938" s="34"/>
      <c r="DF938" s="34"/>
      <c r="DG938" s="34"/>
      <c r="DH938" s="34"/>
      <c r="DI938" s="34"/>
      <c r="DJ938" s="34"/>
      <c r="DK938" s="34"/>
      <c r="DL938" s="34"/>
      <c r="DM938" s="34"/>
      <c r="DN938" s="34"/>
      <c r="DO938" s="34"/>
      <c r="DP938" s="34"/>
    </row>
    <row r="939" spans="43:120" s="5" customFormat="1" x14ac:dyDescent="0.25"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34"/>
      <c r="CD939" s="34"/>
      <c r="CE939" s="34"/>
      <c r="CF939" s="34"/>
      <c r="CG939" s="34"/>
      <c r="CH939" s="34"/>
      <c r="CI939" s="34"/>
      <c r="CJ939" s="34"/>
      <c r="CK939" s="34"/>
      <c r="CL939" s="34"/>
      <c r="CM939" s="34"/>
      <c r="CN939" s="34"/>
      <c r="CO939" s="34"/>
      <c r="CP939" s="34"/>
      <c r="CQ939" s="34"/>
      <c r="CR939" s="34"/>
      <c r="CS939" s="34"/>
      <c r="CT939" s="34"/>
      <c r="CU939" s="34"/>
      <c r="CV939" s="34"/>
      <c r="CW939" s="34"/>
      <c r="CX939" s="34"/>
      <c r="CY939" s="34"/>
      <c r="CZ939" s="34"/>
      <c r="DA939" s="34"/>
      <c r="DB939" s="34"/>
      <c r="DC939" s="34"/>
      <c r="DD939" s="34"/>
      <c r="DE939" s="34"/>
      <c r="DF939" s="34"/>
      <c r="DG939" s="34"/>
      <c r="DH939" s="34"/>
      <c r="DI939" s="34"/>
      <c r="DJ939" s="34"/>
      <c r="DK939" s="34"/>
      <c r="DL939" s="34"/>
      <c r="DM939" s="34"/>
      <c r="DN939" s="34"/>
      <c r="DO939" s="34"/>
      <c r="DP939" s="34"/>
    </row>
    <row r="940" spans="43:120" s="5" customFormat="1" x14ac:dyDescent="0.25"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  <c r="BC940" s="34"/>
      <c r="BD940" s="34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4"/>
      <c r="BQ940" s="34"/>
      <c r="BR940" s="34"/>
      <c r="BS940" s="34"/>
      <c r="BT940" s="34"/>
      <c r="BU940" s="34"/>
      <c r="BV940" s="34"/>
      <c r="BW940" s="34"/>
      <c r="BX940" s="34"/>
      <c r="BY940" s="34"/>
      <c r="BZ940" s="34"/>
      <c r="CA940" s="34"/>
      <c r="CB940" s="34"/>
      <c r="CC940" s="34"/>
      <c r="CD940" s="34"/>
      <c r="CE940" s="34"/>
      <c r="CF940" s="34"/>
      <c r="CG940" s="34"/>
      <c r="CH940" s="34"/>
      <c r="CI940" s="34"/>
      <c r="CJ940" s="34"/>
      <c r="CK940" s="34"/>
      <c r="CL940" s="34"/>
      <c r="CM940" s="34"/>
      <c r="CN940" s="34"/>
      <c r="CO940" s="34"/>
      <c r="CP940" s="34"/>
      <c r="CQ940" s="34"/>
      <c r="CR940" s="34"/>
      <c r="CS940" s="34"/>
      <c r="CT940" s="34"/>
      <c r="CU940" s="34"/>
      <c r="CV940" s="34"/>
      <c r="CW940" s="34"/>
      <c r="CX940" s="34"/>
      <c r="CY940" s="34"/>
      <c r="CZ940" s="34"/>
      <c r="DA940" s="34"/>
      <c r="DB940" s="34"/>
      <c r="DC940" s="34"/>
      <c r="DD940" s="34"/>
      <c r="DE940" s="34"/>
      <c r="DF940" s="34"/>
      <c r="DG940" s="34"/>
      <c r="DH940" s="34"/>
      <c r="DI940" s="34"/>
      <c r="DJ940" s="34"/>
      <c r="DK940" s="34"/>
      <c r="DL940" s="34"/>
      <c r="DM940" s="34"/>
      <c r="DN940" s="34"/>
      <c r="DO940" s="34"/>
      <c r="DP940" s="34"/>
    </row>
    <row r="941" spans="43:120" s="5" customFormat="1" x14ac:dyDescent="0.25"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34"/>
      <c r="CD941" s="34"/>
      <c r="CE941" s="34"/>
      <c r="CF941" s="34"/>
      <c r="CG941" s="34"/>
      <c r="CH941" s="34"/>
      <c r="CI941" s="34"/>
      <c r="CJ941" s="34"/>
      <c r="CK941" s="34"/>
      <c r="CL941" s="34"/>
      <c r="CM941" s="34"/>
      <c r="CN941" s="34"/>
      <c r="CO941" s="34"/>
      <c r="CP941" s="34"/>
      <c r="CQ941" s="34"/>
      <c r="CR941" s="34"/>
      <c r="CS941" s="34"/>
      <c r="CT941" s="34"/>
      <c r="CU941" s="34"/>
      <c r="CV941" s="34"/>
      <c r="CW941" s="34"/>
      <c r="CX941" s="34"/>
      <c r="CY941" s="34"/>
      <c r="CZ941" s="34"/>
      <c r="DA941" s="34"/>
      <c r="DB941" s="34"/>
      <c r="DC941" s="34"/>
      <c r="DD941" s="34"/>
      <c r="DE941" s="34"/>
      <c r="DF941" s="34"/>
      <c r="DG941" s="34"/>
      <c r="DH941" s="34"/>
      <c r="DI941" s="34"/>
      <c r="DJ941" s="34"/>
      <c r="DK941" s="34"/>
      <c r="DL941" s="34"/>
      <c r="DM941" s="34"/>
      <c r="DN941" s="34"/>
      <c r="DO941" s="34"/>
      <c r="DP941" s="34"/>
    </row>
    <row r="942" spans="43:120" s="5" customFormat="1" x14ac:dyDescent="0.25"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  <c r="CI942" s="34"/>
      <c r="CJ942" s="34"/>
      <c r="CK942" s="34"/>
      <c r="CL942" s="34"/>
      <c r="CM942" s="34"/>
      <c r="CN942" s="34"/>
      <c r="CO942" s="34"/>
      <c r="CP942" s="34"/>
      <c r="CQ942" s="34"/>
      <c r="CR942" s="34"/>
      <c r="CS942" s="34"/>
      <c r="CT942" s="34"/>
      <c r="CU942" s="34"/>
      <c r="CV942" s="34"/>
      <c r="CW942" s="34"/>
      <c r="CX942" s="34"/>
      <c r="CY942" s="34"/>
      <c r="CZ942" s="34"/>
      <c r="DA942" s="34"/>
      <c r="DB942" s="34"/>
      <c r="DC942" s="34"/>
      <c r="DD942" s="34"/>
      <c r="DE942" s="34"/>
      <c r="DF942" s="34"/>
      <c r="DG942" s="34"/>
      <c r="DH942" s="34"/>
      <c r="DI942" s="34"/>
      <c r="DJ942" s="34"/>
      <c r="DK942" s="34"/>
      <c r="DL942" s="34"/>
      <c r="DM942" s="34"/>
      <c r="DN942" s="34"/>
      <c r="DO942" s="34"/>
      <c r="DP942" s="34"/>
    </row>
    <row r="943" spans="43:120" s="5" customFormat="1" x14ac:dyDescent="0.25"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  <c r="BC943" s="34"/>
      <c r="BD943" s="34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4"/>
      <c r="BQ943" s="34"/>
      <c r="BR943" s="34"/>
      <c r="BS943" s="34"/>
      <c r="BT943" s="34"/>
      <c r="BU943" s="34"/>
      <c r="BV943" s="34"/>
      <c r="BW943" s="34"/>
      <c r="BX943" s="34"/>
      <c r="BY943" s="34"/>
      <c r="BZ943" s="34"/>
      <c r="CA943" s="34"/>
      <c r="CB943" s="34"/>
      <c r="CC943" s="34"/>
      <c r="CD943" s="34"/>
      <c r="CE943" s="34"/>
      <c r="CF943" s="34"/>
      <c r="CG943" s="34"/>
      <c r="CH943" s="34"/>
      <c r="CI943" s="34"/>
      <c r="CJ943" s="34"/>
      <c r="CK943" s="34"/>
      <c r="CL943" s="34"/>
      <c r="CM943" s="34"/>
      <c r="CN943" s="34"/>
      <c r="CO943" s="34"/>
      <c r="CP943" s="34"/>
      <c r="CQ943" s="34"/>
      <c r="CR943" s="34"/>
      <c r="CS943" s="34"/>
      <c r="CT943" s="34"/>
      <c r="CU943" s="34"/>
      <c r="CV943" s="34"/>
      <c r="CW943" s="34"/>
      <c r="CX943" s="34"/>
      <c r="CY943" s="34"/>
      <c r="CZ943" s="34"/>
      <c r="DA943" s="34"/>
      <c r="DB943" s="34"/>
      <c r="DC943" s="34"/>
      <c r="DD943" s="34"/>
      <c r="DE943" s="34"/>
      <c r="DF943" s="34"/>
      <c r="DG943" s="34"/>
      <c r="DH943" s="34"/>
      <c r="DI943" s="34"/>
      <c r="DJ943" s="34"/>
      <c r="DK943" s="34"/>
      <c r="DL943" s="34"/>
      <c r="DM943" s="34"/>
      <c r="DN943" s="34"/>
      <c r="DO943" s="34"/>
      <c r="DP943" s="34"/>
    </row>
    <row r="944" spans="43:120" s="5" customFormat="1" x14ac:dyDescent="0.25"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34"/>
      <c r="CD944" s="34"/>
      <c r="CE944" s="34"/>
      <c r="CF944" s="34"/>
      <c r="CG944" s="34"/>
      <c r="CH944" s="34"/>
      <c r="CI944" s="34"/>
      <c r="CJ944" s="34"/>
      <c r="CK944" s="34"/>
      <c r="CL944" s="34"/>
      <c r="CM944" s="34"/>
      <c r="CN944" s="34"/>
      <c r="CO944" s="34"/>
      <c r="CP944" s="34"/>
      <c r="CQ944" s="34"/>
      <c r="CR944" s="34"/>
      <c r="CS944" s="34"/>
      <c r="CT944" s="34"/>
      <c r="CU944" s="34"/>
      <c r="CV944" s="34"/>
      <c r="CW944" s="34"/>
      <c r="CX944" s="34"/>
      <c r="CY944" s="34"/>
      <c r="CZ944" s="34"/>
      <c r="DA944" s="34"/>
      <c r="DB944" s="34"/>
      <c r="DC944" s="34"/>
      <c r="DD944" s="34"/>
      <c r="DE944" s="34"/>
      <c r="DF944" s="34"/>
      <c r="DG944" s="34"/>
      <c r="DH944" s="34"/>
      <c r="DI944" s="34"/>
      <c r="DJ944" s="34"/>
      <c r="DK944" s="34"/>
      <c r="DL944" s="34"/>
      <c r="DM944" s="34"/>
      <c r="DN944" s="34"/>
      <c r="DO944" s="34"/>
      <c r="DP944" s="34"/>
    </row>
    <row r="945" spans="43:120" s="5" customFormat="1" x14ac:dyDescent="0.25"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34"/>
      <c r="CD945" s="34"/>
      <c r="CE945" s="34"/>
      <c r="CF945" s="34"/>
      <c r="CG945" s="34"/>
      <c r="CH945" s="34"/>
      <c r="CI945" s="34"/>
      <c r="CJ945" s="34"/>
      <c r="CK945" s="34"/>
      <c r="CL945" s="34"/>
      <c r="CM945" s="34"/>
      <c r="CN945" s="34"/>
      <c r="CO945" s="34"/>
      <c r="CP945" s="34"/>
      <c r="CQ945" s="34"/>
      <c r="CR945" s="34"/>
      <c r="CS945" s="34"/>
      <c r="CT945" s="34"/>
      <c r="CU945" s="34"/>
      <c r="CV945" s="34"/>
      <c r="CW945" s="34"/>
      <c r="CX945" s="34"/>
      <c r="CY945" s="34"/>
      <c r="CZ945" s="34"/>
      <c r="DA945" s="34"/>
      <c r="DB945" s="34"/>
      <c r="DC945" s="34"/>
      <c r="DD945" s="34"/>
      <c r="DE945" s="34"/>
      <c r="DF945" s="34"/>
      <c r="DG945" s="34"/>
      <c r="DH945" s="34"/>
      <c r="DI945" s="34"/>
      <c r="DJ945" s="34"/>
      <c r="DK945" s="34"/>
      <c r="DL945" s="34"/>
      <c r="DM945" s="34"/>
      <c r="DN945" s="34"/>
      <c r="DO945" s="34"/>
      <c r="DP945" s="34"/>
    </row>
    <row r="946" spans="43:120" s="5" customFormat="1" x14ac:dyDescent="0.25"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  <c r="BC946" s="34"/>
      <c r="BD946" s="34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4"/>
      <c r="BQ946" s="34"/>
      <c r="BR946" s="34"/>
      <c r="BS946" s="34"/>
      <c r="BT946" s="34"/>
      <c r="BU946" s="34"/>
      <c r="BV946" s="34"/>
      <c r="BW946" s="34"/>
      <c r="BX946" s="34"/>
      <c r="BY946" s="34"/>
      <c r="BZ946" s="34"/>
      <c r="CA946" s="34"/>
      <c r="CB946" s="34"/>
      <c r="CC946" s="34"/>
      <c r="CD946" s="34"/>
      <c r="CE946" s="34"/>
      <c r="CF946" s="34"/>
      <c r="CG946" s="34"/>
      <c r="CH946" s="34"/>
      <c r="CI946" s="34"/>
      <c r="CJ946" s="34"/>
      <c r="CK946" s="34"/>
      <c r="CL946" s="34"/>
      <c r="CM946" s="34"/>
      <c r="CN946" s="34"/>
      <c r="CO946" s="34"/>
      <c r="CP946" s="34"/>
      <c r="CQ946" s="34"/>
      <c r="CR946" s="34"/>
      <c r="CS946" s="34"/>
      <c r="CT946" s="34"/>
      <c r="CU946" s="34"/>
      <c r="CV946" s="34"/>
      <c r="CW946" s="34"/>
      <c r="CX946" s="34"/>
      <c r="CY946" s="34"/>
      <c r="CZ946" s="34"/>
      <c r="DA946" s="34"/>
      <c r="DB946" s="34"/>
      <c r="DC946" s="34"/>
      <c r="DD946" s="34"/>
      <c r="DE946" s="34"/>
      <c r="DF946" s="34"/>
      <c r="DG946" s="34"/>
      <c r="DH946" s="34"/>
      <c r="DI946" s="34"/>
      <c r="DJ946" s="34"/>
      <c r="DK946" s="34"/>
      <c r="DL946" s="34"/>
      <c r="DM946" s="34"/>
      <c r="DN946" s="34"/>
      <c r="DO946" s="34"/>
      <c r="DP946" s="34"/>
    </row>
    <row r="947" spans="43:120" s="5" customFormat="1" x14ac:dyDescent="0.25"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  <c r="CI947" s="34"/>
      <c r="CJ947" s="34"/>
      <c r="CK947" s="34"/>
      <c r="CL947" s="34"/>
      <c r="CM947" s="34"/>
      <c r="CN947" s="34"/>
      <c r="CO947" s="34"/>
      <c r="CP947" s="34"/>
      <c r="CQ947" s="34"/>
      <c r="CR947" s="34"/>
      <c r="CS947" s="34"/>
      <c r="CT947" s="34"/>
      <c r="CU947" s="34"/>
      <c r="CV947" s="34"/>
      <c r="CW947" s="34"/>
      <c r="CX947" s="34"/>
      <c r="CY947" s="34"/>
      <c r="CZ947" s="34"/>
      <c r="DA947" s="34"/>
      <c r="DB947" s="34"/>
      <c r="DC947" s="34"/>
      <c r="DD947" s="34"/>
      <c r="DE947" s="34"/>
      <c r="DF947" s="34"/>
      <c r="DG947" s="34"/>
      <c r="DH947" s="34"/>
      <c r="DI947" s="34"/>
      <c r="DJ947" s="34"/>
      <c r="DK947" s="34"/>
      <c r="DL947" s="34"/>
      <c r="DM947" s="34"/>
      <c r="DN947" s="34"/>
      <c r="DO947" s="34"/>
      <c r="DP947" s="34"/>
    </row>
    <row r="948" spans="43:120" s="5" customFormat="1" x14ac:dyDescent="0.25"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  <c r="DK948" s="34"/>
      <c r="DL948" s="34"/>
      <c r="DM948" s="34"/>
      <c r="DN948" s="34"/>
      <c r="DO948" s="34"/>
      <c r="DP948" s="34"/>
    </row>
    <row r="949" spans="43:120" s="5" customFormat="1" x14ac:dyDescent="0.25"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  <c r="BA949" s="34"/>
      <c r="BB949" s="34"/>
      <c r="BC949" s="34"/>
      <c r="BD949" s="34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4"/>
      <c r="BQ949" s="34"/>
      <c r="BR949" s="34"/>
      <c r="BS949" s="34"/>
      <c r="BT949" s="34"/>
      <c r="BU949" s="34"/>
      <c r="BV949" s="34"/>
      <c r="BW949" s="34"/>
      <c r="BX949" s="34"/>
      <c r="BY949" s="34"/>
      <c r="BZ949" s="34"/>
      <c r="CA949" s="34"/>
      <c r="CB949" s="34"/>
      <c r="CC949" s="34"/>
      <c r="CD949" s="34"/>
      <c r="CE949" s="34"/>
      <c r="CF949" s="34"/>
      <c r="CG949" s="34"/>
      <c r="CH949" s="34"/>
      <c r="CI949" s="34"/>
      <c r="CJ949" s="34"/>
      <c r="CK949" s="34"/>
      <c r="CL949" s="34"/>
      <c r="CM949" s="34"/>
      <c r="CN949" s="34"/>
      <c r="CO949" s="34"/>
      <c r="CP949" s="34"/>
      <c r="CQ949" s="34"/>
      <c r="CR949" s="34"/>
      <c r="CS949" s="34"/>
      <c r="CT949" s="34"/>
      <c r="CU949" s="34"/>
      <c r="CV949" s="34"/>
      <c r="CW949" s="34"/>
      <c r="CX949" s="34"/>
      <c r="CY949" s="34"/>
      <c r="CZ949" s="34"/>
      <c r="DA949" s="34"/>
      <c r="DB949" s="34"/>
      <c r="DC949" s="34"/>
      <c r="DD949" s="34"/>
      <c r="DE949" s="34"/>
      <c r="DF949" s="34"/>
      <c r="DG949" s="34"/>
      <c r="DH949" s="34"/>
      <c r="DI949" s="34"/>
      <c r="DJ949" s="34"/>
      <c r="DK949" s="34"/>
      <c r="DL949" s="34"/>
      <c r="DM949" s="34"/>
      <c r="DN949" s="34"/>
      <c r="DO949" s="34"/>
      <c r="DP949" s="34"/>
    </row>
    <row r="950" spans="43:120" s="5" customFormat="1" x14ac:dyDescent="0.25"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</row>
    <row r="951" spans="43:120" s="5" customFormat="1" x14ac:dyDescent="0.25"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  <c r="DK951" s="34"/>
      <c r="DL951" s="34"/>
      <c r="DM951" s="34"/>
      <c r="DN951" s="34"/>
      <c r="DO951" s="34"/>
      <c r="DP951" s="34"/>
    </row>
    <row r="952" spans="43:120" s="5" customFormat="1" x14ac:dyDescent="0.25"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</row>
    <row r="953" spans="43:120" s="5" customFormat="1" x14ac:dyDescent="0.25"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</row>
    <row r="954" spans="43:120" s="5" customFormat="1" x14ac:dyDescent="0.25"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</row>
    <row r="955" spans="43:120" s="5" customFormat="1" x14ac:dyDescent="0.25"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</row>
    <row r="956" spans="43:120" s="5" customFormat="1" x14ac:dyDescent="0.25"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</row>
    <row r="957" spans="43:120" s="5" customFormat="1" x14ac:dyDescent="0.25"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</row>
    <row r="958" spans="43:120" s="5" customFormat="1" x14ac:dyDescent="0.25"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</row>
    <row r="959" spans="43:120" s="5" customFormat="1" x14ac:dyDescent="0.25"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</row>
    <row r="960" spans="43:120" s="5" customFormat="1" x14ac:dyDescent="0.25"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</row>
    <row r="961" spans="43:120" s="5" customFormat="1" x14ac:dyDescent="0.25"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</row>
    <row r="962" spans="43:120" s="5" customFormat="1" x14ac:dyDescent="0.25"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</row>
    <row r="963" spans="43:120" s="5" customFormat="1" x14ac:dyDescent="0.25"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</row>
    <row r="964" spans="43:120" s="5" customFormat="1" x14ac:dyDescent="0.25"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</row>
    <row r="965" spans="43:120" s="5" customFormat="1" x14ac:dyDescent="0.25"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</row>
    <row r="966" spans="43:120" s="5" customFormat="1" x14ac:dyDescent="0.25"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</row>
    <row r="967" spans="43:120" s="5" customFormat="1" x14ac:dyDescent="0.25"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</row>
    <row r="968" spans="43:120" s="5" customFormat="1" x14ac:dyDescent="0.25"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</row>
    <row r="969" spans="43:120" s="5" customFormat="1" x14ac:dyDescent="0.25"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</row>
    <row r="970" spans="43:120" s="5" customFormat="1" x14ac:dyDescent="0.25"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</row>
    <row r="971" spans="43:120" s="5" customFormat="1" x14ac:dyDescent="0.25"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</row>
    <row r="972" spans="43:120" s="5" customFormat="1" x14ac:dyDescent="0.25"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</row>
    <row r="973" spans="43:120" s="5" customFormat="1" x14ac:dyDescent="0.25"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</row>
    <row r="974" spans="43:120" s="5" customFormat="1" x14ac:dyDescent="0.25"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</row>
    <row r="975" spans="43:120" s="5" customFormat="1" x14ac:dyDescent="0.25"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</row>
    <row r="976" spans="43:120" s="5" customFormat="1" x14ac:dyDescent="0.25"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</row>
    <row r="977" spans="43:120" s="5" customFormat="1" x14ac:dyDescent="0.25"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</row>
    <row r="978" spans="43:120" s="5" customFormat="1" x14ac:dyDescent="0.25"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</row>
    <row r="979" spans="43:120" s="5" customFormat="1" x14ac:dyDescent="0.25"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</row>
    <row r="980" spans="43:120" s="5" customFormat="1" x14ac:dyDescent="0.25"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</row>
    <row r="981" spans="43:120" s="5" customFormat="1" x14ac:dyDescent="0.25"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</row>
    <row r="982" spans="43:120" s="5" customFormat="1" x14ac:dyDescent="0.25"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</row>
    <row r="983" spans="43:120" s="5" customFormat="1" x14ac:dyDescent="0.25"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</row>
    <row r="984" spans="43:120" s="5" customFormat="1" x14ac:dyDescent="0.25"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</row>
    <row r="985" spans="43:120" s="5" customFormat="1" x14ac:dyDescent="0.25"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</row>
    <row r="986" spans="43:120" s="5" customFormat="1" x14ac:dyDescent="0.25"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</row>
    <row r="987" spans="43:120" s="5" customFormat="1" x14ac:dyDescent="0.25"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</row>
    <row r="988" spans="43:120" s="5" customFormat="1" x14ac:dyDescent="0.25"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</row>
    <row r="989" spans="43:120" s="5" customFormat="1" x14ac:dyDescent="0.25"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</row>
    <row r="990" spans="43:120" s="5" customFormat="1" x14ac:dyDescent="0.25"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</row>
    <row r="991" spans="43:120" s="5" customFormat="1" x14ac:dyDescent="0.25"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</row>
    <row r="992" spans="43:120" s="5" customFormat="1" x14ac:dyDescent="0.25"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</row>
    <row r="993" spans="43:120" s="5" customFormat="1" x14ac:dyDescent="0.25"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</row>
    <row r="994" spans="43:120" s="5" customFormat="1" x14ac:dyDescent="0.25"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</row>
    <row r="995" spans="43:120" s="5" customFormat="1" x14ac:dyDescent="0.25"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</row>
    <row r="996" spans="43:120" s="5" customFormat="1" x14ac:dyDescent="0.25"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</row>
    <row r="997" spans="43:120" s="5" customFormat="1" x14ac:dyDescent="0.25"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</row>
    <row r="998" spans="43:120" s="5" customFormat="1" x14ac:dyDescent="0.25"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</row>
    <row r="999" spans="43:120" s="5" customFormat="1" x14ac:dyDescent="0.25"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</row>
    <row r="1000" spans="43:120" s="5" customFormat="1" x14ac:dyDescent="0.25"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</row>
    <row r="1001" spans="43:120" s="5" customFormat="1" x14ac:dyDescent="0.25"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</row>
    <row r="1002" spans="43:120" s="5" customFormat="1" x14ac:dyDescent="0.25"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</row>
    <row r="1003" spans="43:120" s="5" customFormat="1" x14ac:dyDescent="0.25"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</row>
    <row r="1004" spans="43:120" s="5" customFormat="1" x14ac:dyDescent="0.25"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</row>
    <row r="1005" spans="43:120" s="5" customFormat="1" x14ac:dyDescent="0.25"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</row>
    <row r="1006" spans="43:120" s="5" customFormat="1" x14ac:dyDescent="0.25"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</row>
    <row r="1007" spans="43:120" s="5" customFormat="1" x14ac:dyDescent="0.25"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</row>
    <row r="1008" spans="43:120" s="5" customFormat="1" x14ac:dyDescent="0.25"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</row>
    <row r="1009" spans="43:120" s="5" customFormat="1" x14ac:dyDescent="0.25"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</row>
    <row r="1010" spans="43:120" s="5" customFormat="1" x14ac:dyDescent="0.25"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</row>
    <row r="1011" spans="43:120" s="5" customFormat="1" x14ac:dyDescent="0.25"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</row>
    <row r="1012" spans="43:120" s="5" customFormat="1" x14ac:dyDescent="0.25"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</row>
    <row r="1013" spans="43:120" s="5" customFormat="1" x14ac:dyDescent="0.25"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</row>
    <row r="1014" spans="43:120" s="5" customFormat="1" x14ac:dyDescent="0.25"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</row>
    <row r="1015" spans="43:120" s="5" customFormat="1" x14ac:dyDescent="0.25"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</row>
    <row r="1016" spans="43:120" s="5" customFormat="1" x14ac:dyDescent="0.25"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</row>
    <row r="1017" spans="43:120" s="5" customFormat="1" x14ac:dyDescent="0.25"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</row>
    <row r="1018" spans="43:120" s="5" customFormat="1" x14ac:dyDescent="0.25"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</row>
    <row r="1019" spans="43:120" s="5" customFormat="1" x14ac:dyDescent="0.25"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</row>
    <row r="1020" spans="43:120" s="5" customFormat="1" x14ac:dyDescent="0.25"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</row>
    <row r="1021" spans="43:120" s="5" customFormat="1" x14ac:dyDescent="0.25"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</row>
    <row r="1022" spans="43:120" s="5" customFormat="1" x14ac:dyDescent="0.25"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</row>
    <row r="1023" spans="43:120" s="5" customFormat="1" x14ac:dyDescent="0.25"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</row>
    <row r="1024" spans="43:120" s="5" customFormat="1" x14ac:dyDescent="0.25"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</row>
    <row r="1025" spans="43:120" s="5" customFormat="1" x14ac:dyDescent="0.25"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</row>
    <row r="1026" spans="43:120" s="5" customFormat="1" x14ac:dyDescent="0.25"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</row>
    <row r="1027" spans="43:120" s="5" customFormat="1" x14ac:dyDescent="0.25"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</row>
    <row r="1028" spans="43:120" s="5" customFormat="1" x14ac:dyDescent="0.25"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</row>
    <row r="1029" spans="43:120" s="5" customFormat="1" x14ac:dyDescent="0.25"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</row>
    <row r="1030" spans="43:120" s="5" customFormat="1" x14ac:dyDescent="0.25"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</row>
    <row r="1031" spans="43:120" s="5" customFormat="1" x14ac:dyDescent="0.25"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</row>
    <row r="1032" spans="43:120" s="5" customFormat="1" x14ac:dyDescent="0.25"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</row>
    <row r="1033" spans="43:120" s="5" customFormat="1" x14ac:dyDescent="0.25"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</row>
    <row r="1034" spans="43:120" s="5" customFormat="1" x14ac:dyDescent="0.25"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</row>
    <row r="1035" spans="43:120" s="5" customFormat="1" x14ac:dyDescent="0.25"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</row>
    <row r="1036" spans="43:120" s="5" customFormat="1" x14ac:dyDescent="0.25"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</row>
    <row r="1037" spans="43:120" s="5" customFormat="1" x14ac:dyDescent="0.25"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</row>
    <row r="1038" spans="43:120" s="5" customFormat="1" x14ac:dyDescent="0.25"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</row>
    <row r="1039" spans="43:120" s="5" customFormat="1" x14ac:dyDescent="0.25"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</row>
    <row r="1040" spans="43:120" s="5" customFormat="1" x14ac:dyDescent="0.25"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</row>
    <row r="1041" spans="43:120" s="5" customFormat="1" x14ac:dyDescent="0.25"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</row>
    <row r="1042" spans="43:120" s="5" customFormat="1" x14ac:dyDescent="0.25"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</row>
    <row r="1043" spans="43:120" s="5" customFormat="1" x14ac:dyDescent="0.25"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</row>
    <row r="1044" spans="43:120" s="5" customFormat="1" x14ac:dyDescent="0.25"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</row>
    <row r="1045" spans="43:120" s="5" customFormat="1" x14ac:dyDescent="0.25"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</row>
    <row r="1046" spans="43:120" s="5" customFormat="1" x14ac:dyDescent="0.25"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</row>
    <row r="1047" spans="43:120" s="5" customFormat="1" x14ac:dyDescent="0.25"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</row>
    <row r="1048" spans="43:120" s="5" customFormat="1" x14ac:dyDescent="0.25"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</row>
    <row r="1049" spans="43:120" s="5" customFormat="1" x14ac:dyDescent="0.25"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</row>
    <row r="1050" spans="43:120" s="5" customFormat="1" x14ac:dyDescent="0.25"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</row>
    <row r="1051" spans="43:120" s="5" customFormat="1" x14ac:dyDescent="0.25"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</row>
    <row r="1052" spans="43:120" s="5" customFormat="1" x14ac:dyDescent="0.25"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</row>
    <row r="1053" spans="43:120" s="5" customFormat="1" x14ac:dyDescent="0.25"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</row>
    <row r="1054" spans="43:120" s="5" customFormat="1" x14ac:dyDescent="0.25"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</row>
    <row r="1055" spans="43:120" s="5" customFormat="1" x14ac:dyDescent="0.25"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</row>
    <row r="1056" spans="43:120" s="5" customFormat="1" x14ac:dyDescent="0.25"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</row>
    <row r="1057" spans="43:120" s="5" customFormat="1" x14ac:dyDescent="0.25"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</row>
    <row r="1058" spans="43:120" s="5" customFormat="1" x14ac:dyDescent="0.25"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</row>
    <row r="1059" spans="43:120" s="5" customFormat="1" x14ac:dyDescent="0.25"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</row>
    <row r="1060" spans="43:120" s="5" customFormat="1" x14ac:dyDescent="0.25"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</row>
    <row r="1061" spans="43:120" s="5" customFormat="1" x14ac:dyDescent="0.25"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</row>
    <row r="1062" spans="43:120" s="5" customFormat="1" x14ac:dyDescent="0.25"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</row>
    <row r="1063" spans="43:120" s="5" customFormat="1" x14ac:dyDescent="0.25"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</row>
    <row r="1064" spans="43:120" s="5" customFormat="1" x14ac:dyDescent="0.25"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</row>
    <row r="1065" spans="43:120" s="5" customFormat="1" x14ac:dyDescent="0.25"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</row>
    <row r="1066" spans="43:120" s="5" customFormat="1" x14ac:dyDescent="0.25"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</row>
    <row r="1067" spans="43:120" s="5" customFormat="1" x14ac:dyDescent="0.25"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</row>
    <row r="1068" spans="43:120" s="5" customFormat="1" x14ac:dyDescent="0.25"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</row>
    <row r="1069" spans="43:120" s="5" customFormat="1" x14ac:dyDescent="0.25"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</row>
    <row r="1070" spans="43:120" s="5" customFormat="1" x14ac:dyDescent="0.25"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</row>
    <row r="1071" spans="43:120" s="5" customFormat="1" x14ac:dyDescent="0.25"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</row>
    <row r="1072" spans="43:120" s="5" customFormat="1" x14ac:dyDescent="0.25"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</row>
    <row r="1073" spans="43:120" s="5" customFormat="1" x14ac:dyDescent="0.25"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</row>
    <row r="1074" spans="43:120" s="5" customFormat="1" x14ac:dyDescent="0.25"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</row>
    <row r="1075" spans="43:120" s="5" customFormat="1" x14ac:dyDescent="0.25"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</row>
    <row r="1076" spans="43:120" s="5" customFormat="1" x14ac:dyDescent="0.25"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</row>
    <row r="1077" spans="43:120" s="5" customFormat="1" x14ac:dyDescent="0.25"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</row>
    <row r="1078" spans="43:120" s="5" customFormat="1" x14ac:dyDescent="0.25"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</row>
    <row r="1079" spans="43:120" s="5" customFormat="1" x14ac:dyDescent="0.25"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</row>
    <row r="1080" spans="43:120" s="5" customFormat="1" x14ac:dyDescent="0.25"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</row>
    <row r="1081" spans="43:120" s="5" customFormat="1" x14ac:dyDescent="0.25"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</row>
    <row r="1082" spans="43:120" s="5" customFormat="1" x14ac:dyDescent="0.25"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</row>
    <row r="1083" spans="43:120" s="5" customFormat="1" x14ac:dyDescent="0.25"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</row>
    <row r="1084" spans="43:120" s="5" customFormat="1" x14ac:dyDescent="0.25"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</row>
    <row r="1085" spans="43:120" s="5" customFormat="1" x14ac:dyDescent="0.25"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</row>
    <row r="1086" spans="43:120" s="5" customFormat="1" x14ac:dyDescent="0.25"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</row>
    <row r="1087" spans="43:120" s="5" customFormat="1" x14ac:dyDescent="0.25"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</row>
    <row r="1088" spans="43:120" s="5" customFormat="1" x14ac:dyDescent="0.25"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</row>
    <row r="1089" spans="43:120" s="5" customFormat="1" x14ac:dyDescent="0.25"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</row>
    <row r="1090" spans="43:120" s="5" customFormat="1" x14ac:dyDescent="0.25"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</row>
    <row r="1091" spans="43:120" s="5" customFormat="1" x14ac:dyDescent="0.25"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</row>
    <row r="1092" spans="43:120" s="5" customFormat="1" x14ac:dyDescent="0.25"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</row>
    <row r="1093" spans="43:120" s="5" customFormat="1" x14ac:dyDescent="0.25"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</row>
    <row r="1094" spans="43:120" s="5" customFormat="1" x14ac:dyDescent="0.25"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</row>
    <row r="1095" spans="43:120" s="5" customFormat="1" x14ac:dyDescent="0.25"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</row>
    <row r="1096" spans="43:120" s="5" customFormat="1" x14ac:dyDescent="0.25"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</row>
    <row r="1097" spans="43:120" s="5" customFormat="1" x14ac:dyDescent="0.25"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</row>
    <row r="1098" spans="43:120" s="5" customFormat="1" x14ac:dyDescent="0.25"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</row>
    <row r="1099" spans="43:120" s="5" customFormat="1" x14ac:dyDescent="0.25"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</row>
    <row r="1100" spans="43:120" s="5" customFormat="1" x14ac:dyDescent="0.25"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  <c r="CI1100" s="34"/>
      <c r="CJ1100" s="34"/>
      <c r="CK1100" s="34"/>
      <c r="CL1100" s="34"/>
      <c r="CM1100" s="34"/>
      <c r="CN1100" s="34"/>
      <c r="CO1100" s="34"/>
      <c r="CP1100" s="34"/>
      <c r="CQ1100" s="34"/>
      <c r="CR1100" s="34"/>
      <c r="CS1100" s="34"/>
      <c r="CT1100" s="34"/>
      <c r="CU1100" s="34"/>
      <c r="CV1100" s="34"/>
      <c r="CW1100" s="34"/>
      <c r="CX1100" s="34"/>
      <c r="CY1100" s="34"/>
      <c r="CZ1100" s="34"/>
      <c r="DA1100" s="34"/>
      <c r="DB1100" s="34"/>
      <c r="DC1100" s="34"/>
      <c r="DD1100" s="34"/>
      <c r="DE1100" s="34"/>
      <c r="DF1100" s="34"/>
      <c r="DG1100" s="34"/>
      <c r="DH1100" s="34"/>
      <c r="DI1100" s="34"/>
      <c r="DJ1100" s="34"/>
      <c r="DK1100" s="34"/>
      <c r="DL1100" s="34"/>
      <c r="DM1100" s="34"/>
      <c r="DN1100" s="34"/>
      <c r="DO1100" s="34"/>
      <c r="DP1100" s="34"/>
    </row>
    <row r="1101" spans="43:120" s="5" customFormat="1" x14ac:dyDescent="0.25"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  <c r="CI1101" s="34"/>
      <c r="CJ1101" s="34"/>
      <c r="CK1101" s="34"/>
      <c r="CL1101" s="34"/>
      <c r="CM1101" s="34"/>
      <c r="CN1101" s="34"/>
      <c r="CO1101" s="34"/>
      <c r="CP1101" s="34"/>
      <c r="CQ1101" s="34"/>
      <c r="CR1101" s="34"/>
      <c r="CS1101" s="34"/>
      <c r="CT1101" s="34"/>
      <c r="CU1101" s="34"/>
      <c r="CV1101" s="34"/>
      <c r="CW1101" s="34"/>
      <c r="CX1101" s="34"/>
      <c r="CY1101" s="34"/>
      <c r="CZ1101" s="34"/>
      <c r="DA1101" s="34"/>
      <c r="DB1101" s="34"/>
      <c r="DC1101" s="34"/>
      <c r="DD1101" s="34"/>
      <c r="DE1101" s="34"/>
      <c r="DF1101" s="34"/>
      <c r="DG1101" s="34"/>
      <c r="DH1101" s="34"/>
      <c r="DI1101" s="34"/>
      <c r="DJ1101" s="34"/>
      <c r="DK1101" s="34"/>
      <c r="DL1101" s="34"/>
      <c r="DM1101" s="34"/>
      <c r="DN1101" s="34"/>
      <c r="DO1101" s="34"/>
      <c r="DP1101" s="34"/>
    </row>
    <row r="1102" spans="43:120" s="5" customFormat="1" x14ac:dyDescent="0.25"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  <c r="CI1102" s="34"/>
      <c r="CJ1102" s="34"/>
      <c r="CK1102" s="34"/>
      <c r="CL1102" s="34"/>
      <c r="CM1102" s="34"/>
      <c r="CN1102" s="34"/>
      <c r="CO1102" s="34"/>
      <c r="CP1102" s="34"/>
      <c r="CQ1102" s="34"/>
      <c r="CR1102" s="34"/>
      <c r="CS1102" s="34"/>
      <c r="CT1102" s="34"/>
      <c r="CU1102" s="34"/>
      <c r="CV1102" s="34"/>
      <c r="CW1102" s="34"/>
      <c r="CX1102" s="34"/>
      <c r="CY1102" s="34"/>
      <c r="CZ1102" s="34"/>
      <c r="DA1102" s="34"/>
      <c r="DB1102" s="34"/>
      <c r="DC1102" s="34"/>
      <c r="DD1102" s="34"/>
      <c r="DE1102" s="34"/>
      <c r="DF1102" s="34"/>
      <c r="DG1102" s="34"/>
      <c r="DH1102" s="34"/>
      <c r="DI1102" s="34"/>
      <c r="DJ1102" s="34"/>
      <c r="DK1102" s="34"/>
      <c r="DL1102" s="34"/>
      <c r="DM1102" s="34"/>
      <c r="DN1102" s="34"/>
      <c r="DO1102" s="34"/>
      <c r="DP1102" s="34"/>
    </row>
    <row r="1103" spans="43:120" s="5" customFormat="1" x14ac:dyDescent="0.25"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</row>
    <row r="1104" spans="43:120" s="5" customFormat="1" x14ac:dyDescent="0.25"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  <c r="CI1104" s="34"/>
      <c r="CJ1104" s="34"/>
      <c r="CK1104" s="34"/>
      <c r="CL1104" s="34"/>
      <c r="CM1104" s="34"/>
      <c r="CN1104" s="34"/>
      <c r="CO1104" s="34"/>
      <c r="CP1104" s="34"/>
      <c r="CQ1104" s="34"/>
      <c r="CR1104" s="34"/>
      <c r="CS1104" s="34"/>
      <c r="CT1104" s="34"/>
      <c r="CU1104" s="34"/>
      <c r="CV1104" s="34"/>
      <c r="CW1104" s="34"/>
      <c r="CX1104" s="34"/>
      <c r="CY1104" s="34"/>
      <c r="CZ1104" s="34"/>
      <c r="DA1104" s="34"/>
      <c r="DB1104" s="34"/>
      <c r="DC1104" s="34"/>
      <c r="DD1104" s="34"/>
      <c r="DE1104" s="34"/>
      <c r="DF1104" s="34"/>
      <c r="DG1104" s="34"/>
      <c r="DH1104" s="34"/>
      <c r="DI1104" s="34"/>
      <c r="DJ1104" s="34"/>
      <c r="DK1104" s="34"/>
      <c r="DL1104" s="34"/>
      <c r="DM1104" s="34"/>
      <c r="DN1104" s="34"/>
      <c r="DO1104" s="34"/>
      <c r="DP1104" s="34"/>
    </row>
    <row r="1105" spans="43:120" s="5" customFormat="1" x14ac:dyDescent="0.25"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  <c r="CI1105" s="34"/>
      <c r="CJ1105" s="34"/>
      <c r="CK1105" s="34"/>
      <c r="CL1105" s="34"/>
      <c r="CM1105" s="34"/>
      <c r="CN1105" s="34"/>
      <c r="CO1105" s="34"/>
      <c r="CP1105" s="34"/>
      <c r="CQ1105" s="34"/>
      <c r="CR1105" s="34"/>
      <c r="CS1105" s="34"/>
      <c r="CT1105" s="34"/>
      <c r="CU1105" s="34"/>
      <c r="CV1105" s="34"/>
      <c r="CW1105" s="34"/>
      <c r="CX1105" s="34"/>
      <c r="CY1105" s="34"/>
      <c r="CZ1105" s="34"/>
      <c r="DA1105" s="34"/>
      <c r="DB1105" s="34"/>
      <c r="DC1105" s="34"/>
      <c r="DD1105" s="34"/>
      <c r="DE1105" s="34"/>
      <c r="DF1105" s="34"/>
      <c r="DG1105" s="34"/>
      <c r="DH1105" s="34"/>
      <c r="DI1105" s="34"/>
      <c r="DJ1105" s="34"/>
      <c r="DK1105" s="34"/>
      <c r="DL1105" s="34"/>
      <c r="DM1105" s="34"/>
      <c r="DN1105" s="34"/>
      <c r="DO1105" s="34"/>
      <c r="DP1105" s="34"/>
    </row>
    <row r="1106" spans="43:120" s="5" customFormat="1" x14ac:dyDescent="0.25"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</row>
    <row r="1107" spans="43:120" s="5" customFormat="1" x14ac:dyDescent="0.25"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  <c r="BC1107" s="34"/>
      <c r="BD1107" s="34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4"/>
      <c r="BQ1107" s="34"/>
      <c r="BR1107" s="34"/>
      <c r="BS1107" s="34"/>
      <c r="BT1107" s="34"/>
      <c r="BU1107" s="34"/>
      <c r="BV1107" s="34"/>
      <c r="BW1107" s="34"/>
      <c r="BX1107" s="34"/>
      <c r="BY1107" s="34"/>
      <c r="BZ1107" s="34"/>
      <c r="CA1107" s="34"/>
      <c r="CB1107" s="34"/>
      <c r="CC1107" s="34"/>
      <c r="CD1107" s="34"/>
      <c r="CE1107" s="34"/>
      <c r="CF1107" s="34"/>
      <c r="CG1107" s="34"/>
      <c r="CH1107" s="34"/>
      <c r="CI1107" s="34"/>
      <c r="CJ1107" s="34"/>
      <c r="CK1107" s="34"/>
      <c r="CL1107" s="34"/>
      <c r="CM1107" s="34"/>
      <c r="CN1107" s="34"/>
      <c r="CO1107" s="34"/>
      <c r="CP1107" s="34"/>
      <c r="CQ1107" s="34"/>
      <c r="CR1107" s="34"/>
      <c r="CS1107" s="34"/>
      <c r="CT1107" s="34"/>
      <c r="CU1107" s="34"/>
      <c r="CV1107" s="34"/>
      <c r="CW1107" s="34"/>
      <c r="CX1107" s="34"/>
      <c r="CY1107" s="34"/>
      <c r="CZ1107" s="34"/>
      <c r="DA1107" s="34"/>
      <c r="DB1107" s="34"/>
      <c r="DC1107" s="34"/>
      <c r="DD1107" s="34"/>
      <c r="DE1107" s="34"/>
      <c r="DF1107" s="34"/>
      <c r="DG1107" s="34"/>
      <c r="DH1107" s="34"/>
      <c r="DI1107" s="34"/>
      <c r="DJ1107" s="34"/>
      <c r="DK1107" s="34"/>
      <c r="DL1107" s="34"/>
      <c r="DM1107" s="34"/>
      <c r="DN1107" s="34"/>
      <c r="DO1107" s="34"/>
      <c r="DP1107" s="34"/>
    </row>
    <row r="1108" spans="43:120" s="5" customFormat="1" x14ac:dyDescent="0.25"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  <c r="BA1108" s="34"/>
      <c r="BB1108" s="34"/>
      <c r="BC1108" s="34"/>
      <c r="BD1108" s="34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  <c r="BO1108" s="34"/>
      <c r="BP1108" s="34"/>
      <c r="BQ1108" s="34"/>
      <c r="BR1108" s="34"/>
      <c r="BS1108" s="34"/>
      <c r="BT1108" s="34"/>
      <c r="BU1108" s="34"/>
      <c r="BV1108" s="34"/>
      <c r="BW1108" s="34"/>
      <c r="BX1108" s="34"/>
      <c r="BY1108" s="34"/>
      <c r="BZ1108" s="34"/>
      <c r="CA1108" s="34"/>
      <c r="CB1108" s="34"/>
      <c r="CC1108" s="34"/>
      <c r="CD1108" s="34"/>
      <c r="CE1108" s="34"/>
      <c r="CF1108" s="34"/>
      <c r="CG1108" s="34"/>
      <c r="CH1108" s="34"/>
      <c r="CI1108" s="34"/>
      <c r="CJ1108" s="34"/>
      <c r="CK1108" s="34"/>
      <c r="CL1108" s="34"/>
      <c r="CM1108" s="34"/>
      <c r="CN1108" s="34"/>
      <c r="CO1108" s="34"/>
      <c r="CP1108" s="34"/>
      <c r="CQ1108" s="34"/>
      <c r="CR1108" s="34"/>
      <c r="CS1108" s="34"/>
      <c r="CT1108" s="34"/>
      <c r="CU1108" s="34"/>
      <c r="CV1108" s="34"/>
      <c r="CW1108" s="34"/>
      <c r="CX1108" s="34"/>
      <c r="CY1108" s="34"/>
      <c r="CZ1108" s="34"/>
      <c r="DA1108" s="34"/>
      <c r="DB1108" s="34"/>
      <c r="DC1108" s="34"/>
      <c r="DD1108" s="34"/>
      <c r="DE1108" s="34"/>
      <c r="DF1108" s="34"/>
      <c r="DG1108" s="34"/>
      <c r="DH1108" s="34"/>
      <c r="DI1108" s="34"/>
      <c r="DJ1108" s="34"/>
      <c r="DK1108" s="34"/>
      <c r="DL1108" s="34"/>
      <c r="DM1108" s="34"/>
      <c r="DN1108" s="34"/>
      <c r="DO1108" s="34"/>
      <c r="DP1108" s="34"/>
    </row>
    <row r="1109" spans="43:120" s="5" customFormat="1" x14ac:dyDescent="0.25"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  <c r="BA1109" s="34"/>
      <c r="BB1109" s="34"/>
      <c r="BC1109" s="34"/>
      <c r="BD1109" s="34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  <c r="BO1109" s="34"/>
      <c r="BP1109" s="34"/>
      <c r="BQ1109" s="34"/>
      <c r="BR1109" s="34"/>
      <c r="BS1109" s="34"/>
      <c r="BT1109" s="34"/>
      <c r="BU1109" s="34"/>
      <c r="BV1109" s="34"/>
      <c r="BW1109" s="34"/>
      <c r="BX1109" s="34"/>
      <c r="BY1109" s="34"/>
      <c r="BZ1109" s="34"/>
      <c r="CA1109" s="34"/>
      <c r="CB1109" s="34"/>
      <c r="CC1109" s="34"/>
      <c r="CD1109" s="34"/>
      <c r="CE1109" s="34"/>
      <c r="CF1109" s="34"/>
      <c r="CG1109" s="34"/>
      <c r="CH1109" s="34"/>
      <c r="CI1109" s="34"/>
      <c r="CJ1109" s="34"/>
      <c r="CK1109" s="34"/>
      <c r="CL1109" s="34"/>
      <c r="CM1109" s="34"/>
      <c r="CN1109" s="34"/>
      <c r="CO1109" s="34"/>
      <c r="CP1109" s="34"/>
      <c r="CQ1109" s="34"/>
      <c r="CR1109" s="34"/>
      <c r="CS1109" s="34"/>
      <c r="CT1109" s="34"/>
      <c r="CU1109" s="34"/>
      <c r="CV1109" s="34"/>
      <c r="CW1109" s="34"/>
      <c r="CX1109" s="34"/>
      <c r="CY1109" s="34"/>
      <c r="CZ1109" s="34"/>
      <c r="DA1109" s="34"/>
      <c r="DB1109" s="34"/>
      <c r="DC1109" s="34"/>
      <c r="DD1109" s="34"/>
      <c r="DE1109" s="34"/>
      <c r="DF1109" s="34"/>
      <c r="DG1109" s="34"/>
      <c r="DH1109" s="34"/>
      <c r="DI1109" s="34"/>
      <c r="DJ1109" s="34"/>
      <c r="DK1109" s="34"/>
      <c r="DL1109" s="34"/>
      <c r="DM1109" s="34"/>
      <c r="DN1109" s="34"/>
      <c r="DO1109" s="34"/>
      <c r="DP1109" s="34"/>
    </row>
    <row r="1110" spans="43:120" s="5" customFormat="1" x14ac:dyDescent="0.25"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  <c r="BA1110" s="34"/>
      <c r="BB1110" s="34"/>
      <c r="BC1110" s="34"/>
      <c r="BD1110" s="34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  <c r="BO1110" s="34"/>
      <c r="BP1110" s="34"/>
      <c r="BQ1110" s="34"/>
      <c r="BR1110" s="34"/>
      <c r="BS1110" s="34"/>
      <c r="BT1110" s="34"/>
      <c r="BU1110" s="34"/>
      <c r="BV1110" s="34"/>
      <c r="BW1110" s="34"/>
      <c r="BX1110" s="34"/>
      <c r="BY1110" s="34"/>
      <c r="BZ1110" s="34"/>
      <c r="CA1110" s="34"/>
      <c r="CB1110" s="34"/>
      <c r="CC1110" s="34"/>
      <c r="CD1110" s="34"/>
      <c r="CE1110" s="34"/>
      <c r="CF1110" s="34"/>
      <c r="CG1110" s="34"/>
      <c r="CH1110" s="34"/>
      <c r="CI1110" s="34"/>
      <c r="CJ1110" s="34"/>
      <c r="CK1110" s="34"/>
      <c r="CL1110" s="34"/>
      <c r="CM1110" s="34"/>
      <c r="CN1110" s="34"/>
      <c r="CO1110" s="34"/>
      <c r="CP1110" s="34"/>
      <c r="CQ1110" s="34"/>
      <c r="CR1110" s="34"/>
      <c r="CS1110" s="34"/>
      <c r="CT1110" s="34"/>
      <c r="CU1110" s="34"/>
      <c r="CV1110" s="34"/>
      <c r="CW1110" s="34"/>
      <c r="CX1110" s="34"/>
      <c r="CY1110" s="34"/>
      <c r="CZ1110" s="34"/>
      <c r="DA1110" s="34"/>
      <c r="DB1110" s="34"/>
      <c r="DC1110" s="34"/>
      <c r="DD1110" s="34"/>
      <c r="DE1110" s="34"/>
      <c r="DF1110" s="34"/>
      <c r="DG1110" s="34"/>
      <c r="DH1110" s="34"/>
      <c r="DI1110" s="34"/>
      <c r="DJ1110" s="34"/>
      <c r="DK1110" s="34"/>
      <c r="DL1110" s="34"/>
      <c r="DM1110" s="34"/>
      <c r="DN1110" s="34"/>
      <c r="DO1110" s="34"/>
      <c r="DP1110" s="34"/>
    </row>
    <row r="1111" spans="43:120" s="5" customFormat="1" x14ac:dyDescent="0.25"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  <c r="BA1111" s="34"/>
      <c r="BB1111" s="34"/>
      <c r="BC1111" s="34"/>
      <c r="BD1111" s="34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  <c r="BO1111" s="34"/>
      <c r="BP1111" s="34"/>
      <c r="BQ1111" s="34"/>
      <c r="BR1111" s="34"/>
      <c r="BS1111" s="34"/>
      <c r="BT1111" s="34"/>
      <c r="BU1111" s="34"/>
      <c r="BV1111" s="34"/>
      <c r="BW1111" s="34"/>
      <c r="BX1111" s="34"/>
      <c r="BY1111" s="34"/>
      <c r="BZ1111" s="34"/>
      <c r="CA1111" s="34"/>
      <c r="CB1111" s="34"/>
      <c r="CC1111" s="34"/>
      <c r="CD1111" s="34"/>
      <c r="CE1111" s="34"/>
      <c r="CF1111" s="34"/>
      <c r="CG1111" s="34"/>
      <c r="CH1111" s="34"/>
      <c r="CI1111" s="34"/>
      <c r="CJ1111" s="34"/>
      <c r="CK1111" s="34"/>
      <c r="CL1111" s="34"/>
      <c r="CM1111" s="34"/>
      <c r="CN1111" s="34"/>
      <c r="CO1111" s="34"/>
      <c r="CP1111" s="34"/>
      <c r="CQ1111" s="34"/>
      <c r="CR1111" s="34"/>
      <c r="CS1111" s="34"/>
      <c r="CT1111" s="34"/>
      <c r="CU1111" s="34"/>
      <c r="CV1111" s="34"/>
      <c r="CW1111" s="34"/>
      <c r="CX1111" s="34"/>
      <c r="CY1111" s="34"/>
      <c r="CZ1111" s="34"/>
      <c r="DA1111" s="34"/>
      <c r="DB1111" s="34"/>
      <c r="DC1111" s="34"/>
      <c r="DD1111" s="34"/>
      <c r="DE1111" s="34"/>
      <c r="DF1111" s="34"/>
      <c r="DG1111" s="34"/>
      <c r="DH1111" s="34"/>
      <c r="DI1111" s="34"/>
      <c r="DJ1111" s="34"/>
      <c r="DK1111" s="34"/>
      <c r="DL1111" s="34"/>
      <c r="DM1111" s="34"/>
      <c r="DN1111" s="34"/>
      <c r="DO1111" s="34"/>
      <c r="DP1111" s="34"/>
    </row>
    <row r="1112" spans="43:120" s="5" customFormat="1" x14ac:dyDescent="0.25"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  <c r="BA1112" s="34"/>
      <c r="BB1112" s="34"/>
      <c r="BC1112" s="34"/>
      <c r="BD1112" s="34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  <c r="BO1112" s="34"/>
      <c r="BP1112" s="34"/>
      <c r="BQ1112" s="34"/>
      <c r="BR1112" s="34"/>
      <c r="BS1112" s="34"/>
      <c r="BT1112" s="34"/>
      <c r="BU1112" s="34"/>
      <c r="BV1112" s="34"/>
      <c r="BW1112" s="34"/>
      <c r="BX1112" s="34"/>
      <c r="BY1112" s="34"/>
      <c r="BZ1112" s="34"/>
      <c r="CA1112" s="34"/>
      <c r="CB1112" s="34"/>
      <c r="CC1112" s="34"/>
      <c r="CD1112" s="34"/>
      <c r="CE1112" s="34"/>
      <c r="CF1112" s="34"/>
      <c r="CG1112" s="34"/>
      <c r="CH1112" s="34"/>
      <c r="CI1112" s="34"/>
      <c r="CJ1112" s="34"/>
      <c r="CK1112" s="34"/>
      <c r="CL1112" s="34"/>
      <c r="CM1112" s="34"/>
      <c r="CN1112" s="34"/>
      <c r="CO1112" s="34"/>
      <c r="CP1112" s="34"/>
      <c r="CQ1112" s="34"/>
      <c r="CR1112" s="34"/>
      <c r="CS1112" s="34"/>
      <c r="CT1112" s="34"/>
      <c r="CU1112" s="34"/>
      <c r="CV1112" s="34"/>
      <c r="CW1112" s="34"/>
      <c r="CX1112" s="34"/>
      <c r="CY1112" s="34"/>
      <c r="CZ1112" s="34"/>
      <c r="DA1112" s="34"/>
      <c r="DB1112" s="34"/>
      <c r="DC1112" s="34"/>
      <c r="DD1112" s="34"/>
      <c r="DE1112" s="34"/>
      <c r="DF1112" s="34"/>
      <c r="DG1112" s="34"/>
      <c r="DH1112" s="34"/>
      <c r="DI1112" s="34"/>
      <c r="DJ1112" s="34"/>
      <c r="DK1112" s="34"/>
      <c r="DL1112" s="34"/>
      <c r="DM1112" s="34"/>
      <c r="DN1112" s="34"/>
      <c r="DO1112" s="34"/>
      <c r="DP1112" s="34"/>
    </row>
    <row r="1113" spans="43:120" s="5" customFormat="1" x14ac:dyDescent="0.25"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  <c r="BA1113" s="34"/>
      <c r="BB1113" s="34"/>
      <c r="BC1113" s="34"/>
      <c r="BD1113" s="34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  <c r="BO1113" s="34"/>
      <c r="BP1113" s="34"/>
      <c r="BQ1113" s="34"/>
      <c r="BR1113" s="34"/>
      <c r="BS1113" s="34"/>
      <c r="BT1113" s="34"/>
      <c r="BU1113" s="34"/>
      <c r="BV1113" s="34"/>
      <c r="BW1113" s="34"/>
      <c r="BX1113" s="34"/>
      <c r="BY1113" s="34"/>
      <c r="BZ1113" s="34"/>
      <c r="CA1113" s="34"/>
      <c r="CB1113" s="34"/>
      <c r="CC1113" s="34"/>
      <c r="CD1113" s="34"/>
      <c r="CE1113" s="34"/>
      <c r="CF1113" s="34"/>
      <c r="CG1113" s="34"/>
      <c r="CH1113" s="34"/>
      <c r="CI1113" s="34"/>
      <c r="CJ1113" s="34"/>
      <c r="CK1113" s="34"/>
      <c r="CL1113" s="34"/>
      <c r="CM1113" s="34"/>
      <c r="CN1113" s="34"/>
      <c r="CO1113" s="34"/>
      <c r="CP1113" s="34"/>
      <c r="CQ1113" s="34"/>
      <c r="CR1113" s="34"/>
      <c r="CS1113" s="34"/>
      <c r="CT1113" s="34"/>
      <c r="CU1113" s="34"/>
      <c r="CV1113" s="34"/>
      <c r="CW1113" s="34"/>
      <c r="CX1113" s="34"/>
      <c r="CY1113" s="34"/>
      <c r="CZ1113" s="34"/>
      <c r="DA1113" s="34"/>
      <c r="DB1113" s="34"/>
      <c r="DC1113" s="34"/>
      <c r="DD1113" s="34"/>
      <c r="DE1113" s="34"/>
      <c r="DF1113" s="34"/>
      <c r="DG1113" s="34"/>
      <c r="DH1113" s="34"/>
      <c r="DI1113" s="34"/>
      <c r="DJ1113" s="34"/>
      <c r="DK1113" s="34"/>
      <c r="DL1113" s="34"/>
      <c r="DM1113" s="34"/>
      <c r="DN1113" s="34"/>
      <c r="DO1113" s="34"/>
      <c r="DP1113" s="34"/>
    </row>
    <row r="1114" spans="43:120" s="5" customFormat="1" x14ac:dyDescent="0.25"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  <c r="BA1114" s="34"/>
      <c r="BB1114" s="34"/>
      <c r="BC1114" s="34"/>
      <c r="BD1114" s="34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  <c r="BO1114" s="34"/>
      <c r="BP1114" s="34"/>
      <c r="BQ1114" s="34"/>
      <c r="BR1114" s="34"/>
      <c r="BS1114" s="34"/>
      <c r="BT1114" s="34"/>
      <c r="BU1114" s="34"/>
      <c r="BV1114" s="34"/>
      <c r="BW1114" s="34"/>
      <c r="BX1114" s="34"/>
      <c r="BY1114" s="34"/>
      <c r="BZ1114" s="34"/>
      <c r="CA1114" s="34"/>
      <c r="CB1114" s="34"/>
      <c r="CC1114" s="34"/>
      <c r="CD1114" s="34"/>
      <c r="CE1114" s="34"/>
      <c r="CF1114" s="34"/>
      <c r="CG1114" s="34"/>
      <c r="CH1114" s="34"/>
      <c r="CI1114" s="34"/>
      <c r="CJ1114" s="34"/>
      <c r="CK1114" s="34"/>
      <c r="CL1114" s="34"/>
      <c r="CM1114" s="34"/>
      <c r="CN1114" s="34"/>
      <c r="CO1114" s="34"/>
      <c r="CP1114" s="34"/>
      <c r="CQ1114" s="34"/>
      <c r="CR1114" s="34"/>
      <c r="CS1114" s="34"/>
      <c r="CT1114" s="34"/>
      <c r="CU1114" s="34"/>
      <c r="CV1114" s="34"/>
      <c r="CW1114" s="34"/>
      <c r="CX1114" s="34"/>
      <c r="CY1114" s="34"/>
      <c r="CZ1114" s="34"/>
      <c r="DA1114" s="34"/>
      <c r="DB1114" s="34"/>
      <c r="DC1114" s="34"/>
      <c r="DD1114" s="34"/>
      <c r="DE1114" s="34"/>
      <c r="DF1114" s="34"/>
      <c r="DG1114" s="34"/>
      <c r="DH1114" s="34"/>
      <c r="DI1114" s="34"/>
      <c r="DJ1114" s="34"/>
      <c r="DK1114" s="34"/>
      <c r="DL1114" s="34"/>
      <c r="DM1114" s="34"/>
      <c r="DN1114" s="34"/>
      <c r="DO1114" s="34"/>
      <c r="DP1114" s="34"/>
    </row>
    <row r="1115" spans="43:120" s="5" customFormat="1" x14ac:dyDescent="0.25"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  <c r="BA1115" s="34"/>
      <c r="BB1115" s="34"/>
      <c r="BC1115" s="34"/>
      <c r="BD1115" s="34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  <c r="BO1115" s="34"/>
      <c r="BP1115" s="34"/>
      <c r="BQ1115" s="34"/>
      <c r="BR1115" s="34"/>
      <c r="BS1115" s="34"/>
      <c r="BT1115" s="34"/>
      <c r="BU1115" s="34"/>
      <c r="BV1115" s="34"/>
      <c r="BW1115" s="34"/>
      <c r="BX1115" s="34"/>
      <c r="BY1115" s="34"/>
      <c r="BZ1115" s="34"/>
      <c r="CA1115" s="34"/>
      <c r="CB1115" s="34"/>
      <c r="CC1115" s="34"/>
      <c r="CD1115" s="34"/>
      <c r="CE1115" s="34"/>
      <c r="CF1115" s="34"/>
      <c r="CG1115" s="34"/>
      <c r="CH1115" s="34"/>
      <c r="CI1115" s="34"/>
      <c r="CJ1115" s="34"/>
      <c r="CK1115" s="34"/>
      <c r="CL1115" s="34"/>
      <c r="CM1115" s="34"/>
      <c r="CN1115" s="34"/>
      <c r="CO1115" s="34"/>
      <c r="CP1115" s="34"/>
      <c r="CQ1115" s="34"/>
      <c r="CR1115" s="34"/>
      <c r="CS1115" s="34"/>
      <c r="CT1115" s="34"/>
      <c r="CU1115" s="34"/>
      <c r="CV1115" s="34"/>
      <c r="CW1115" s="34"/>
      <c r="CX1115" s="34"/>
      <c r="CY1115" s="34"/>
      <c r="CZ1115" s="34"/>
      <c r="DA1115" s="34"/>
      <c r="DB1115" s="34"/>
      <c r="DC1115" s="34"/>
      <c r="DD1115" s="34"/>
      <c r="DE1115" s="34"/>
      <c r="DF1115" s="34"/>
      <c r="DG1115" s="34"/>
      <c r="DH1115" s="34"/>
      <c r="DI1115" s="34"/>
      <c r="DJ1115" s="34"/>
      <c r="DK1115" s="34"/>
      <c r="DL1115" s="34"/>
      <c r="DM1115" s="34"/>
      <c r="DN1115" s="34"/>
      <c r="DO1115" s="34"/>
      <c r="DP1115" s="34"/>
    </row>
    <row r="1116" spans="43:120" s="5" customFormat="1" x14ac:dyDescent="0.25"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  <c r="BA1116" s="34"/>
      <c r="BB1116" s="34"/>
      <c r="BC1116" s="34"/>
      <c r="BD1116" s="34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4"/>
      <c r="BQ1116" s="34"/>
      <c r="BR1116" s="34"/>
      <c r="BS1116" s="34"/>
      <c r="BT1116" s="34"/>
      <c r="BU1116" s="34"/>
      <c r="BV1116" s="34"/>
      <c r="BW1116" s="34"/>
      <c r="BX1116" s="34"/>
      <c r="BY1116" s="34"/>
      <c r="BZ1116" s="34"/>
      <c r="CA1116" s="34"/>
      <c r="CB1116" s="34"/>
      <c r="CC1116" s="34"/>
      <c r="CD1116" s="34"/>
      <c r="CE1116" s="34"/>
      <c r="CF1116" s="34"/>
      <c r="CG1116" s="34"/>
      <c r="CH1116" s="34"/>
      <c r="CI1116" s="34"/>
      <c r="CJ1116" s="34"/>
      <c r="CK1116" s="34"/>
      <c r="CL1116" s="34"/>
      <c r="CM1116" s="34"/>
      <c r="CN1116" s="34"/>
      <c r="CO1116" s="34"/>
      <c r="CP1116" s="34"/>
      <c r="CQ1116" s="34"/>
      <c r="CR1116" s="34"/>
      <c r="CS1116" s="34"/>
      <c r="CT1116" s="34"/>
      <c r="CU1116" s="34"/>
      <c r="CV1116" s="34"/>
      <c r="CW1116" s="34"/>
      <c r="CX1116" s="34"/>
      <c r="CY1116" s="34"/>
      <c r="CZ1116" s="34"/>
      <c r="DA1116" s="34"/>
      <c r="DB1116" s="34"/>
      <c r="DC1116" s="34"/>
      <c r="DD1116" s="34"/>
      <c r="DE1116" s="34"/>
      <c r="DF1116" s="34"/>
      <c r="DG1116" s="34"/>
      <c r="DH1116" s="34"/>
      <c r="DI1116" s="34"/>
      <c r="DJ1116" s="34"/>
      <c r="DK1116" s="34"/>
      <c r="DL1116" s="34"/>
      <c r="DM1116" s="34"/>
      <c r="DN1116" s="34"/>
      <c r="DO1116" s="34"/>
      <c r="DP1116" s="34"/>
    </row>
    <row r="1117" spans="43:120" s="5" customFormat="1" x14ac:dyDescent="0.25"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  <c r="BA1117" s="34"/>
      <c r="BB1117" s="34"/>
      <c r="BC1117" s="34"/>
      <c r="BD1117" s="34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  <c r="BO1117" s="34"/>
      <c r="BP1117" s="34"/>
      <c r="BQ1117" s="34"/>
      <c r="BR1117" s="34"/>
      <c r="BS1117" s="34"/>
      <c r="BT1117" s="34"/>
      <c r="BU1117" s="34"/>
      <c r="BV1117" s="34"/>
      <c r="BW1117" s="34"/>
      <c r="BX1117" s="34"/>
      <c r="BY1117" s="34"/>
      <c r="BZ1117" s="34"/>
      <c r="CA1117" s="34"/>
      <c r="CB1117" s="34"/>
      <c r="CC1117" s="34"/>
      <c r="CD1117" s="34"/>
      <c r="CE1117" s="34"/>
      <c r="CF1117" s="34"/>
      <c r="CG1117" s="34"/>
      <c r="CH1117" s="34"/>
      <c r="CI1117" s="34"/>
      <c r="CJ1117" s="34"/>
      <c r="CK1117" s="34"/>
      <c r="CL1117" s="34"/>
      <c r="CM1117" s="34"/>
      <c r="CN1117" s="34"/>
      <c r="CO1117" s="34"/>
      <c r="CP1117" s="34"/>
      <c r="CQ1117" s="34"/>
      <c r="CR1117" s="34"/>
      <c r="CS1117" s="34"/>
      <c r="CT1117" s="34"/>
      <c r="CU1117" s="34"/>
      <c r="CV1117" s="34"/>
      <c r="CW1117" s="34"/>
      <c r="CX1117" s="34"/>
      <c r="CY1117" s="34"/>
      <c r="CZ1117" s="34"/>
      <c r="DA1117" s="34"/>
      <c r="DB1117" s="34"/>
      <c r="DC1117" s="34"/>
      <c r="DD1117" s="34"/>
      <c r="DE1117" s="34"/>
      <c r="DF1117" s="34"/>
      <c r="DG1117" s="34"/>
      <c r="DH1117" s="34"/>
      <c r="DI1117" s="34"/>
      <c r="DJ1117" s="34"/>
      <c r="DK1117" s="34"/>
      <c r="DL1117" s="34"/>
      <c r="DM1117" s="34"/>
      <c r="DN1117" s="34"/>
      <c r="DO1117" s="34"/>
      <c r="DP1117" s="34"/>
    </row>
    <row r="1118" spans="43:120" s="5" customFormat="1" x14ac:dyDescent="0.25"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  <c r="BA1118" s="34"/>
      <c r="BB1118" s="34"/>
      <c r="BC1118" s="34"/>
      <c r="BD1118" s="34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  <c r="BO1118" s="34"/>
      <c r="BP1118" s="34"/>
      <c r="BQ1118" s="34"/>
      <c r="BR1118" s="34"/>
      <c r="BS1118" s="34"/>
      <c r="BT1118" s="34"/>
      <c r="BU1118" s="34"/>
      <c r="BV1118" s="34"/>
      <c r="BW1118" s="34"/>
      <c r="BX1118" s="34"/>
      <c r="BY1118" s="34"/>
      <c r="BZ1118" s="34"/>
      <c r="CA1118" s="34"/>
      <c r="CB1118" s="34"/>
      <c r="CC1118" s="34"/>
      <c r="CD1118" s="34"/>
      <c r="CE1118" s="34"/>
      <c r="CF1118" s="34"/>
      <c r="CG1118" s="34"/>
      <c r="CH1118" s="34"/>
      <c r="CI1118" s="34"/>
      <c r="CJ1118" s="34"/>
      <c r="CK1118" s="34"/>
      <c r="CL1118" s="34"/>
      <c r="CM1118" s="34"/>
      <c r="CN1118" s="34"/>
      <c r="CO1118" s="34"/>
      <c r="CP1118" s="34"/>
      <c r="CQ1118" s="34"/>
      <c r="CR1118" s="34"/>
      <c r="CS1118" s="34"/>
      <c r="CT1118" s="34"/>
      <c r="CU1118" s="34"/>
      <c r="CV1118" s="34"/>
      <c r="CW1118" s="34"/>
      <c r="CX1118" s="34"/>
      <c r="CY1118" s="34"/>
      <c r="CZ1118" s="34"/>
      <c r="DA1118" s="34"/>
      <c r="DB1118" s="34"/>
      <c r="DC1118" s="34"/>
      <c r="DD1118" s="34"/>
      <c r="DE1118" s="34"/>
      <c r="DF1118" s="34"/>
      <c r="DG1118" s="34"/>
      <c r="DH1118" s="34"/>
      <c r="DI1118" s="34"/>
      <c r="DJ1118" s="34"/>
      <c r="DK1118" s="34"/>
      <c r="DL1118" s="34"/>
      <c r="DM1118" s="34"/>
      <c r="DN1118" s="34"/>
      <c r="DO1118" s="34"/>
      <c r="DP1118" s="34"/>
    </row>
    <row r="1119" spans="43:120" s="5" customFormat="1" x14ac:dyDescent="0.25"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  <c r="BA1119" s="34"/>
      <c r="BB1119" s="34"/>
      <c r="BC1119" s="34"/>
      <c r="BD1119" s="34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  <c r="BO1119" s="34"/>
      <c r="BP1119" s="34"/>
      <c r="BQ1119" s="34"/>
      <c r="BR1119" s="34"/>
      <c r="BS1119" s="34"/>
      <c r="BT1119" s="34"/>
      <c r="BU1119" s="34"/>
      <c r="BV1119" s="34"/>
      <c r="BW1119" s="34"/>
      <c r="BX1119" s="34"/>
      <c r="BY1119" s="34"/>
      <c r="BZ1119" s="34"/>
      <c r="CA1119" s="34"/>
      <c r="CB1119" s="34"/>
      <c r="CC1119" s="34"/>
      <c r="CD1119" s="34"/>
      <c r="CE1119" s="34"/>
      <c r="CF1119" s="34"/>
      <c r="CG1119" s="34"/>
      <c r="CH1119" s="34"/>
      <c r="CI1119" s="34"/>
      <c r="CJ1119" s="34"/>
      <c r="CK1119" s="34"/>
      <c r="CL1119" s="34"/>
      <c r="CM1119" s="34"/>
      <c r="CN1119" s="34"/>
      <c r="CO1119" s="34"/>
      <c r="CP1119" s="34"/>
      <c r="CQ1119" s="34"/>
      <c r="CR1119" s="34"/>
      <c r="CS1119" s="34"/>
      <c r="CT1119" s="34"/>
      <c r="CU1119" s="34"/>
      <c r="CV1119" s="34"/>
      <c r="CW1119" s="34"/>
      <c r="CX1119" s="34"/>
      <c r="CY1119" s="34"/>
      <c r="CZ1119" s="34"/>
      <c r="DA1119" s="34"/>
      <c r="DB1119" s="34"/>
      <c r="DC1119" s="34"/>
      <c r="DD1119" s="34"/>
      <c r="DE1119" s="34"/>
      <c r="DF1119" s="34"/>
      <c r="DG1119" s="34"/>
      <c r="DH1119" s="34"/>
      <c r="DI1119" s="34"/>
      <c r="DJ1119" s="34"/>
      <c r="DK1119" s="34"/>
      <c r="DL1119" s="34"/>
      <c r="DM1119" s="34"/>
      <c r="DN1119" s="34"/>
      <c r="DO1119" s="34"/>
      <c r="DP1119" s="34"/>
    </row>
    <row r="1120" spans="43:120" s="5" customFormat="1" x14ac:dyDescent="0.25"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  <c r="BA1120" s="34"/>
      <c r="BB1120" s="34"/>
      <c r="BC1120" s="34"/>
      <c r="BD1120" s="34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  <c r="BO1120" s="34"/>
      <c r="BP1120" s="34"/>
      <c r="BQ1120" s="34"/>
      <c r="BR1120" s="34"/>
      <c r="BS1120" s="34"/>
      <c r="BT1120" s="34"/>
      <c r="BU1120" s="34"/>
      <c r="BV1120" s="34"/>
      <c r="BW1120" s="34"/>
      <c r="BX1120" s="34"/>
      <c r="BY1120" s="34"/>
      <c r="BZ1120" s="34"/>
      <c r="CA1120" s="34"/>
      <c r="CB1120" s="34"/>
      <c r="CC1120" s="34"/>
      <c r="CD1120" s="34"/>
      <c r="CE1120" s="34"/>
      <c r="CF1120" s="34"/>
      <c r="CG1120" s="34"/>
      <c r="CH1120" s="34"/>
      <c r="CI1120" s="34"/>
      <c r="CJ1120" s="34"/>
      <c r="CK1120" s="34"/>
      <c r="CL1120" s="34"/>
      <c r="CM1120" s="34"/>
      <c r="CN1120" s="34"/>
      <c r="CO1120" s="34"/>
      <c r="CP1120" s="34"/>
      <c r="CQ1120" s="34"/>
      <c r="CR1120" s="34"/>
      <c r="CS1120" s="34"/>
      <c r="CT1120" s="34"/>
      <c r="CU1120" s="34"/>
      <c r="CV1120" s="34"/>
      <c r="CW1120" s="34"/>
      <c r="CX1120" s="34"/>
      <c r="CY1120" s="34"/>
      <c r="CZ1120" s="34"/>
      <c r="DA1120" s="34"/>
      <c r="DB1120" s="34"/>
      <c r="DC1120" s="34"/>
      <c r="DD1120" s="34"/>
      <c r="DE1120" s="34"/>
      <c r="DF1120" s="34"/>
      <c r="DG1120" s="34"/>
      <c r="DH1120" s="34"/>
      <c r="DI1120" s="34"/>
      <c r="DJ1120" s="34"/>
      <c r="DK1120" s="34"/>
      <c r="DL1120" s="34"/>
      <c r="DM1120" s="34"/>
      <c r="DN1120" s="34"/>
      <c r="DO1120" s="34"/>
      <c r="DP1120" s="34"/>
    </row>
    <row r="1121" spans="43:120" s="5" customFormat="1" x14ac:dyDescent="0.25"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  <c r="BA1121" s="34"/>
      <c r="BB1121" s="34"/>
      <c r="BC1121" s="34"/>
      <c r="BD1121" s="34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  <c r="BO1121" s="34"/>
      <c r="BP1121" s="34"/>
      <c r="BQ1121" s="34"/>
      <c r="BR1121" s="34"/>
      <c r="BS1121" s="34"/>
      <c r="BT1121" s="34"/>
      <c r="BU1121" s="34"/>
      <c r="BV1121" s="34"/>
      <c r="BW1121" s="34"/>
      <c r="BX1121" s="34"/>
      <c r="BY1121" s="34"/>
      <c r="BZ1121" s="34"/>
      <c r="CA1121" s="34"/>
      <c r="CB1121" s="34"/>
      <c r="CC1121" s="34"/>
      <c r="CD1121" s="34"/>
      <c r="CE1121" s="34"/>
      <c r="CF1121" s="34"/>
      <c r="CG1121" s="34"/>
      <c r="CH1121" s="34"/>
      <c r="CI1121" s="34"/>
      <c r="CJ1121" s="34"/>
      <c r="CK1121" s="34"/>
      <c r="CL1121" s="34"/>
      <c r="CM1121" s="34"/>
      <c r="CN1121" s="34"/>
      <c r="CO1121" s="34"/>
      <c r="CP1121" s="34"/>
      <c r="CQ1121" s="34"/>
      <c r="CR1121" s="34"/>
      <c r="CS1121" s="34"/>
      <c r="CT1121" s="34"/>
      <c r="CU1121" s="34"/>
      <c r="CV1121" s="34"/>
      <c r="CW1121" s="34"/>
      <c r="CX1121" s="34"/>
      <c r="CY1121" s="34"/>
      <c r="CZ1121" s="34"/>
      <c r="DA1121" s="34"/>
      <c r="DB1121" s="34"/>
      <c r="DC1121" s="34"/>
      <c r="DD1121" s="34"/>
      <c r="DE1121" s="34"/>
      <c r="DF1121" s="34"/>
      <c r="DG1121" s="34"/>
      <c r="DH1121" s="34"/>
      <c r="DI1121" s="34"/>
      <c r="DJ1121" s="34"/>
      <c r="DK1121" s="34"/>
      <c r="DL1121" s="34"/>
      <c r="DM1121" s="34"/>
      <c r="DN1121" s="34"/>
      <c r="DO1121" s="34"/>
      <c r="DP1121" s="34"/>
    </row>
    <row r="1122" spans="43:120" s="5" customFormat="1" x14ac:dyDescent="0.25"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  <c r="BA1122" s="34"/>
      <c r="BB1122" s="34"/>
      <c r="BC1122" s="34"/>
      <c r="BD1122" s="34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  <c r="BO1122" s="34"/>
      <c r="BP1122" s="34"/>
      <c r="BQ1122" s="34"/>
      <c r="BR1122" s="34"/>
      <c r="BS1122" s="34"/>
      <c r="BT1122" s="34"/>
      <c r="BU1122" s="34"/>
      <c r="BV1122" s="34"/>
      <c r="BW1122" s="34"/>
      <c r="BX1122" s="34"/>
      <c r="BY1122" s="34"/>
      <c r="BZ1122" s="34"/>
      <c r="CA1122" s="34"/>
      <c r="CB1122" s="34"/>
      <c r="CC1122" s="34"/>
      <c r="CD1122" s="34"/>
      <c r="CE1122" s="34"/>
      <c r="CF1122" s="34"/>
      <c r="CG1122" s="34"/>
      <c r="CH1122" s="34"/>
      <c r="CI1122" s="34"/>
      <c r="CJ1122" s="34"/>
      <c r="CK1122" s="34"/>
      <c r="CL1122" s="34"/>
      <c r="CM1122" s="34"/>
      <c r="CN1122" s="34"/>
      <c r="CO1122" s="34"/>
      <c r="CP1122" s="34"/>
      <c r="CQ1122" s="34"/>
      <c r="CR1122" s="34"/>
      <c r="CS1122" s="34"/>
      <c r="CT1122" s="34"/>
      <c r="CU1122" s="34"/>
      <c r="CV1122" s="34"/>
      <c r="CW1122" s="34"/>
      <c r="CX1122" s="34"/>
      <c r="CY1122" s="34"/>
      <c r="CZ1122" s="34"/>
      <c r="DA1122" s="34"/>
      <c r="DB1122" s="34"/>
      <c r="DC1122" s="34"/>
      <c r="DD1122" s="34"/>
      <c r="DE1122" s="34"/>
      <c r="DF1122" s="34"/>
      <c r="DG1122" s="34"/>
      <c r="DH1122" s="34"/>
      <c r="DI1122" s="34"/>
      <c r="DJ1122" s="34"/>
      <c r="DK1122" s="34"/>
      <c r="DL1122" s="34"/>
      <c r="DM1122" s="34"/>
      <c r="DN1122" s="34"/>
      <c r="DO1122" s="34"/>
      <c r="DP1122" s="34"/>
    </row>
    <row r="1123" spans="43:120" s="5" customFormat="1" x14ac:dyDescent="0.25"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  <c r="BA1123" s="34"/>
      <c r="BB1123" s="34"/>
      <c r="BC1123" s="34"/>
      <c r="BD1123" s="34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  <c r="BO1123" s="34"/>
      <c r="BP1123" s="34"/>
      <c r="BQ1123" s="34"/>
      <c r="BR1123" s="34"/>
      <c r="BS1123" s="34"/>
      <c r="BT1123" s="34"/>
      <c r="BU1123" s="34"/>
      <c r="BV1123" s="34"/>
      <c r="BW1123" s="34"/>
      <c r="BX1123" s="34"/>
      <c r="BY1123" s="34"/>
      <c r="BZ1123" s="34"/>
      <c r="CA1123" s="34"/>
      <c r="CB1123" s="34"/>
      <c r="CC1123" s="34"/>
      <c r="CD1123" s="34"/>
      <c r="CE1123" s="34"/>
      <c r="CF1123" s="34"/>
      <c r="CG1123" s="34"/>
      <c r="CH1123" s="34"/>
      <c r="CI1123" s="34"/>
      <c r="CJ1123" s="34"/>
      <c r="CK1123" s="34"/>
      <c r="CL1123" s="34"/>
      <c r="CM1123" s="34"/>
      <c r="CN1123" s="34"/>
      <c r="CO1123" s="34"/>
      <c r="CP1123" s="34"/>
      <c r="CQ1123" s="34"/>
      <c r="CR1123" s="34"/>
      <c r="CS1123" s="34"/>
      <c r="CT1123" s="34"/>
      <c r="CU1123" s="34"/>
      <c r="CV1123" s="34"/>
      <c r="CW1123" s="34"/>
      <c r="CX1123" s="34"/>
      <c r="CY1123" s="34"/>
      <c r="CZ1123" s="34"/>
      <c r="DA1123" s="34"/>
      <c r="DB1123" s="34"/>
      <c r="DC1123" s="34"/>
      <c r="DD1123" s="34"/>
      <c r="DE1123" s="34"/>
      <c r="DF1123" s="34"/>
      <c r="DG1123" s="34"/>
      <c r="DH1123" s="34"/>
      <c r="DI1123" s="34"/>
      <c r="DJ1123" s="34"/>
      <c r="DK1123" s="34"/>
      <c r="DL1123" s="34"/>
      <c r="DM1123" s="34"/>
      <c r="DN1123" s="34"/>
      <c r="DO1123" s="34"/>
      <c r="DP1123" s="34"/>
    </row>
    <row r="1124" spans="43:120" s="5" customFormat="1" x14ac:dyDescent="0.25"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  <c r="BA1124" s="34"/>
      <c r="BB1124" s="34"/>
      <c r="BC1124" s="34"/>
      <c r="BD1124" s="34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  <c r="BO1124" s="34"/>
      <c r="BP1124" s="34"/>
      <c r="BQ1124" s="34"/>
      <c r="BR1124" s="34"/>
      <c r="BS1124" s="34"/>
      <c r="BT1124" s="34"/>
      <c r="BU1124" s="34"/>
      <c r="BV1124" s="34"/>
      <c r="BW1124" s="34"/>
      <c r="BX1124" s="34"/>
      <c r="BY1124" s="34"/>
      <c r="BZ1124" s="34"/>
      <c r="CA1124" s="34"/>
      <c r="CB1124" s="34"/>
      <c r="CC1124" s="34"/>
      <c r="CD1124" s="34"/>
      <c r="CE1124" s="34"/>
      <c r="CF1124" s="34"/>
      <c r="CG1124" s="34"/>
      <c r="CH1124" s="34"/>
      <c r="CI1124" s="34"/>
      <c r="CJ1124" s="34"/>
      <c r="CK1124" s="34"/>
      <c r="CL1124" s="34"/>
      <c r="CM1124" s="34"/>
      <c r="CN1124" s="34"/>
      <c r="CO1124" s="34"/>
      <c r="CP1124" s="34"/>
      <c r="CQ1124" s="34"/>
      <c r="CR1124" s="34"/>
      <c r="CS1124" s="34"/>
      <c r="CT1124" s="34"/>
      <c r="CU1124" s="34"/>
      <c r="CV1124" s="34"/>
      <c r="CW1124" s="34"/>
      <c r="CX1124" s="34"/>
      <c r="CY1124" s="34"/>
      <c r="CZ1124" s="34"/>
      <c r="DA1124" s="34"/>
      <c r="DB1124" s="34"/>
      <c r="DC1124" s="34"/>
      <c r="DD1124" s="34"/>
      <c r="DE1124" s="34"/>
      <c r="DF1124" s="34"/>
      <c r="DG1124" s="34"/>
      <c r="DH1124" s="34"/>
      <c r="DI1124" s="34"/>
      <c r="DJ1124" s="34"/>
      <c r="DK1124" s="34"/>
      <c r="DL1124" s="34"/>
      <c r="DM1124" s="34"/>
      <c r="DN1124" s="34"/>
      <c r="DO1124" s="34"/>
      <c r="DP1124" s="34"/>
    </row>
    <row r="1125" spans="43:120" s="5" customFormat="1" x14ac:dyDescent="0.25"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  <c r="BA1125" s="34"/>
      <c r="BB1125" s="34"/>
      <c r="BC1125" s="34"/>
      <c r="BD1125" s="34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  <c r="BO1125" s="34"/>
      <c r="BP1125" s="34"/>
      <c r="BQ1125" s="34"/>
      <c r="BR1125" s="34"/>
      <c r="BS1125" s="34"/>
      <c r="BT1125" s="34"/>
      <c r="BU1125" s="34"/>
      <c r="BV1125" s="34"/>
      <c r="BW1125" s="34"/>
      <c r="BX1125" s="34"/>
      <c r="BY1125" s="34"/>
      <c r="BZ1125" s="34"/>
      <c r="CA1125" s="34"/>
      <c r="CB1125" s="34"/>
      <c r="CC1125" s="34"/>
      <c r="CD1125" s="34"/>
      <c r="CE1125" s="34"/>
      <c r="CF1125" s="34"/>
      <c r="CG1125" s="34"/>
      <c r="CH1125" s="34"/>
      <c r="CI1125" s="34"/>
      <c r="CJ1125" s="34"/>
      <c r="CK1125" s="34"/>
      <c r="CL1125" s="34"/>
      <c r="CM1125" s="34"/>
      <c r="CN1125" s="34"/>
      <c r="CO1125" s="34"/>
      <c r="CP1125" s="34"/>
      <c r="CQ1125" s="34"/>
      <c r="CR1125" s="34"/>
      <c r="CS1125" s="34"/>
      <c r="CT1125" s="34"/>
      <c r="CU1125" s="34"/>
      <c r="CV1125" s="34"/>
      <c r="CW1125" s="34"/>
      <c r="CX1125" s="34"/>
      <c r="CY1125" s="34"/>
      <c r="CZ1125" s="34"/>
      <c r="DA1125" s="34"/>
      <c r="DB1125" s="34"/>
      <c r="DC1125" s="34"/>
      <c r="DD1125" s="34"/>
      <c r="DE1125" s="34"/>
      <c r="DF1125" s="34"/>
      <c r="DG1125" s="34"/>
      <c r="DH1125" s="34"/>
      <c r="DI1125" s="34"/>
      <c r="DJ1125" s="34"/>
      <c r="DK1125" s="34"/>
      <c r="DL1125" s="34"/>
      <c r="DM1125" s="34"/>
      <c r="DN1125" s="34"/>
      <c r="DO1125" s="34"/>
      <c r="DP1125" s="34"/>
    </row>
    <row r="1126" spans="43:120" s="5" customFormat="1" x14ac:dyDescent="0.25"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  <c r="BA1126" s="34"/>
      <c r="BB1126" s="34"/>
      <c r="BC1126" s="34"/>
      <c r="BD1126" s="34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  <c r="BO1126" s="34"/>
      <c r="BP1126" s="34"/>
      <c r="BQ1126" s="34"/>
      <c r="BR1126" s="34"/>
      <c r="BS1126" s="34"/>
      <c r="BT1126" s="34"/>
      <c r="BU1126" s="34"/>
      <c r="BV1126" s="34"/>
      <c r="BW1126" s="34"/>
      <c r="BX1126" s="34"/>
      <c r="BY1126" s="34"/>
      <c r="BZ1126" s="34"/>
      <c r="CA1126" s="34"/>
      <c r="CB1126" s="34"/>
      <c r="CC1126" s="34"/>
      <c r="CD1126" s="34"/>
      <c r="CE1126" s="34"/>
      <c r="CF1126" s="34"/>
      <c r="CG1126" s="34"/>
      <c r="CH1126" s="34"/>
      <c r="CI1126" s="34"/>
      <c r="CJ1126" s="34"/>
      <c r="CK1126" s="34"/>
      <c r="CL1126" s="34"/>
      <c r="CM1126" s="34"/>
      <c r="CN1126" s="34"/>
      <c r="CO1126" s="34"/>
      <c r="CP1126" s="34"/>
      <c r="CQ1126" s="34"/>
      <c r="CR1126" s="34"/>
      <c r="CS1126" s="34"/>
      <c r="CT1126" s="34"/>
      <c r="CU1126" s="34"/>
      <c r="CV1126" s="34"/>
      <c r="CW1126" s="34"/>
      <c r="CX1126" s="34"/>
      <c r="CY1126" s="34"/>
      <c r="CZ1126" s="34"/>
      <c r="DA1126" s="34"/>
      <c r="DB1126" s="34"/>
      <c r="DC1126" s="34"/>
      <c r="DD1126" s="34"/>
      <c r="DE1126" s="34"/>
      <c r="DF1126" s="34"/>
      <c r="DG1126" s="34"/>
      <c r="DH1126" s="34"/>
      <c r="DI1126" s="34"/>
      <c r="DJ1126" s="34"/>
      <c r="DK1126" s="34"/>
      <c r="DL1126" s="34"/>
      <c r="DM1126" s="34"/>
      <c r="DN1126" s="34"/>
      <c r="DO1126" s="34"/>
      <c r="DP1126" s="34"/>
    </row>
    <row r="1127" spans="43:120" s="5" customFormat="1" x14ac:dyDescent="0.25"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  <c r="BA1127" s="34"/>
      <c r="BB1127" s="34"/>
      <c r="BC1127" s="34"/>
      <c r="BD1127" s="34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  <c r="BO1127" s="34"/>
      <c r="BP1127" s="34"/>
      <c r="BQ1127" s="34"/>
      <c r="BR1127" s="34"/>
      <c r="BS1127" s="34"/>
      <c r="BT1127" s="34"/>
      <c r="BU1127" s="34"/>
      <c r="BV1127" s="34"/>
      <c r="BW1127" s="34"/>
      <c r="BX1127" s="34"/>
      <c r="BY1127" s="34"/>
      <c r="BZ1127" s="34"/>
      <c r="CA1127" s="34"/>
      <c r="CB1127" s="34"/>
      <c r="CC1127" s="34"/>
      <c r="CD1127" s="34"/>
      <c r="CE1127" s="34"/>
      <c r="CF1127" s="34"/>
      <c r="CG1127" s="34"/>
      <c r="CH1127" s="34"/>
      <c r="CI1127" s="34"/>
      <c r="CJ1127" s="34"/>
      <c r="CK1127" s="34"/>
      <c r="CL1127" s="34"/>
      <c r="CM1127" s="34"/>
      <c r="CN1127" s="34"/>
      <c r="CO1127" s="34"/>
      <c r="CP1127" s="34"/>
      <c r="CQ1127" s="34"/>
      <c r="CR1127" s="34"/>
      <c r="CS1127" s="34"/>
      <c r="CT1127" s="34"/>
      <c r="CU1127" s="34"/>
      <c r="CV1127" s="34"/>
      <c r="CW1127" s="34"/>
      <c r="CX1127" s="34"/>
      <c r="CY1127" s="34"/>
      <c r="CZ1127" s="34"/>
      <c r="DA1127" s="34"/>
      <c r="DB1127" s="34"/>
      <c r="DC1127" s="34"/>
      <c r="DD1127" s="34"/>
      <c r="DE1127" s="34"/>
      <c r="DF1127" s="34"/>
      <c r="DG1127" s="34"/>
      <c r="DH1127" s="34"/>
      <c r="DI1127" s="34"/>
      <c r="DJ1127" s="34"/>
      <c r="DK1127" s="34"/>
      <c r="DL1127" s="34"/>
      <c r="DM1127" s="34"/>
      <c r="DN1127" s="34"/>
      <c r="DO1127" s="34"/>
      <c r="DP1127" s="34"/>
    </row>
    <row r="1128" spans="43:120" s="5" customFormat="1" x14ac:dyDescent="0.25"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  <c r="BA1128" s="34"/>
      <c r="BB1128" s="34"/>
      <c r="BC1128" s="34"/>
      <c r="BD1128" s="34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  <c r="BO1128" s="34"/>
      <c r="BP1128" s="34"/>
      <c r="BQ1128" s="34"/>
      <c r="BR1128" s="34"/>
      <c r="BS1128" s="34"/>
      <c r="BT1128" s="34"/>
      <c r="BU1128" s="34"/>
      <c r="BV1128" s="34"/>
      <c r="BW1128" s="34"/>
      <c r="BX1128" s="34"/>
      <c r="BY1128" s="34"/>
      <c r="BZ1128" s="34"/>
      <c r="CA1128" s="34"/>
      <c r="CB1128" s="34"/>
      <c r="CC1128" s="34"/>
      <c r="CD1128" s="34"/>
      <c r="CE1128" s="34"/>
      <c r="CF1128" s="34"/>
      <c r="CG1128" s="34"/>
      <c r="CH1128" s="34"/>
      <c r="CI1128" s="34"/>
      <c r="CJ1128" s="34"/>
      <c r="CK1128" s="34"/>
      <c r="CL1128" s="34"/>
      <c r="CM1128" s="34"/>
      <c r="CN1128" s="34"/>
      <c r="CO1128" s="34"/>
      <c r="CP1128" s="34"/>
      <c r="CQ1128" s="34"/>
      <c r="CR1128" s="34"/>
      <c r="CS1128" s="34"/>
      <c r="CT1128" s="34"/>
      <c r="CU1128" s="34"/>
      <c r="CV1128" s="34"/>
      <c r="CW1128" s="34"/>
      <c r="CX1128" s="34"/>
      <c r="CY1128" s="34"/>
      <c r="CZ1128" s="34"/>
      <c r="DA1128" s="34"/>
      <c r="DB1128" s="34"/>
      <c r="DC1128" s="34"/>
      <c r="DD1128" s="34"/>
      <c r="DE1128" s="34"/>
      <c r="DF1128" s="34"/>
      <c r="DG1128" s="34"/>
      <c r="DH1128" s="34"/>
      <c r="DI1128" s="34"/>
      <c r="DJ1128" s="34"/>
      <c r="DK1128" s="34"/>
      <c r="DL1128" s="34"/>
      <c r="DM1128" s="34"/>
      <c r="DN1128" s="34"/>
      <c r="DO1128" s="34"/>
      <c r="DP1128" s="34"/>
    </row>
    <row r="1129" spans="43:120" s="5" customFormat="1" x14ac:dyDescent="0.25"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  <c r="BA1129" s="34"/>
      <c r="BB1129" s="34"/>
      <c r="BC1129" s="34"/>
      <c r="BD1129" s="34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  <c r="BO1129" s="34"/>
      <c r="BP1129" s="34"/>
      <c r="BQ1129" s="34"/>
      <c r="BR1129" s="34"/>
      <c r="BS1129" s="34"/>
      <c r="BT1129" s="34"/>
      <c r="BU1129" s="34"/>
      <c r="BV1129" s="34"/>
      <c r="BW1129" s="34"/>
      <c r="BX1129" s="34"/>
      <c r="BY1129" s="34"/>
      <c r="BZ1129" s="34"/>
      <c r="CA1129" s="34"/>
      <c r="CB1129" s="34"/>
      <c r="CC1129" s="34"/>
      <c r="CD1129" s="34"/>
      <c r="CE1129" s="34"/>
      <c r="CF1129" s="34"/>
      <c r="CG1129" s="34"/>
      <c r="CH1129" s="34"/>
      <c r="CI1129" s="34"/>
      <c r="CJ1129" s="34"/>
      <c r="CK1129" s="34"/>
      <c r="CL1129" s="34"/>
      <c r="CM1129" s="34"/>
      <c r="CN1129" s="34"/>
      <c r="CO1129" s="34"/>
      <c r="CP1129" s="34"/>
      <c r="CQ1129" s="34"/>
      <c r="CR1129" s="34"/>
      <c r="CS1129" s="34"/>
      <c r="CT1129" s="34"/>
      <c r="CU1129" s="34"/>
      <c r="CV1129" s="34"/>
      <c r="CW1129" s="34"/>
      <c r="CX1129" s="34"/>
      <c r="CY1129" s="34"/>
      <c r="CZ1129" s="34"/>
      <c r="DA1129" s="34"/>
      <c r="DB1129" s="34"/>
      <c r="DC1129" s="34"/>
      <c r="DD1129" s="34"/>
      <c r="DE1129" s="34"/>
      <c r="DF1129" s="34"/>
      <c r="DG1129" s="34"/>
      <c r="DH1129" s="34"/>
      <c r="DI1129" s="34"/>
      <c r="DJ1129" s="34"/>
      <c r="DK1129" s="34"/>
      <c r="DL1129" s="34"/>
      <c r="DM1129" s="34"/>
      <c r="DN1129" s="34"/>
      <c r="DO1129" s="34"/>
      <c r="DP1129" s="34"/>
    </row>
    <row r="1130" spans="43:120" s="5" customFormat="1" x14ac:dyDescent="0.25"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  <c r="BA1130" s="34"/>
      <c r="BB1130" s="34"/>
      <c r="BC1130" s="34"/>
      <c r="BD1130" s="34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  <c r="BO1130" s="34"/>
      <c r="BP1130" s="34"/>
      <c r="BQ1130" s="34"/>
      <c r="BR1130" s="34"/>
      <c r="BS1130" s="34"/>
      <c r="BT1130" s="34"/>
      <c r="BU1130" s="34"/>
      <c r="BV1130" s="34"/>
      <c r="BW1130" s="34"/>
      <c r="BX1130" s="34"/>
      <c r="BY1130" s="34"/>
      <c r="BZ1130" s="34"/>
      <c r="CA1130" s="34"/>
      <c r="CB1130" s="34"/>
      <c r="CC1130" s="34"/>
      <c r="CD1130" s="34"/>
      <c r="CE1130" s="34"/>
      <c r="CF1130" s="34"/>
      <c r="CG1130" s="34"/>
      <c r="CH1130" s="34"/>
      <c r="CI1130" s="34"/>
      <c r="CJ1130" s="34"/>
      <c r="CK1130" s="34"/>
      <c r="CL1130" s="34"/>
      <c r="CM1130" s="34"/>
      <c r="CN1130" s="34"/>
      <c r="CO1130" s="34"/>
      <c r="CP1130" s="34"/>
      <c r="CQ1130" s="34"/>
      <c r="CR1130" s="34"/>
      <c r="CS1130" s="34"/>
      <c r="CT1130" s="34"/>
      <c r="CU1130" s="34"/>
      <c r="CV1130" s="34"/>
      <c r="CW1130" s="34"/>
      <c r="CX1130" s="34"/>
      <c r="CY1130" s="34"/>
      <c r="CZ1130" s="34"/>
      <c r="DA1130" s="34"/>
      <c r="DB1130" s="34"/>
      <c r="DC1130" s="34"/>
      <c r="DD1130" s="34"/>
      <c r="DE1130" s="34"/>
      <c r="DF1130" s="34"/>
      <c r="DG1130" s="34"/>
      <c r="DH1130" s="34"/>
      <c r="DI1130" s="34"/>
      <c r="DJ1130" s="34"/>
      <c r="DK1130" s="34"/>
      <c r="DL1130" s="34"/>
      <c r="DM1130" s="34"/>
      <c r="DN1130" s="34"/>
      <c r="DO1130" s="34"/>
      <c r="DP1130" s="34"/>
    </row>
    <row r="1131" spans="43:120" s="5" customFormat="1" x14ac:dyDescent="0.25"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  <c r="BA1131" s="34"/>
      <c r="BB1131" s="34"/>
      <c r="BC1131" s="34"/>
      <c r="BD1131" s="34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  <c r="BO1131" s="34"/>
      <c r="BP1131" s="34"/>
      <c r="BQ1131" s="34"/>
      <c r="BR1131" s="34"/>
      <c r="BS1131" s="34"/>
      <c r="BT1131" s="34"/>
      <c r="BU1131" s="34"/>
      <c r="BV1131" s="34"/>
      <c r="BW1131" s="34"/>
      <c r="BX1131" s="34"/>
      <c r="BY1131" s="34"/>
      <c r="BZ1131" s="34"/>
      <c r="CA1131" s="34"/>
      <c r="CB1131" s="34"/>
      <c r="CC1131" s="34"/>
      <c r="CD1131" s="34"/>
      <c r="CE1131" s="34"/>
      <c r="CF1131" s="34"/>
      <c r="CG1131" s="34"/>
      <c r="CH1131" s="34"/>
      <c r="CI1131" s="34"/>
      <c r="CJ1131" s="34"/>
      <c r="CK1131" s="34"/>
      <c r="CL1131" s="34"/>
      <c r="CM1131" s="34"/>
      <c r="CN1131" s="34"/>
      <c r="CO1131" s="34"/>
      <c r="CP1131" s="34"/>
      <c r="CQ1131" s="34"/>
      <c r="CR1131" s="34"/>
      <c r="CS1131" s="34"/>
      <c r="CT1131" s="34"/>
      <c r="CU1131" s="34"/>
      <c r="CV1131" s="34"/>
      <c r="CW1131" s="34"/>
      <c r="CX1131" s="34"/>
      <c r="CY1131" s="34"/>
      <c r="CZ1131" s="34"/>
      <c r="DA1131" s="34"/>
      <c r="DB1131" s="34"/>
      <c r="DC1131" s="34"/>
      <c r="DD1131" s="34"/>
      <c r="DE1131" s="34"/>
      <c r="DF1131" s="34"/>
      <c r="DG1131" s="34"/>
      <c r="DH1131" s="34"/>
      <c r="DI1131" s="34"/>
      <c r="DJ1131" s="34"/>
      <c r="DK1131" s="34"/>
      <c r="DL1131" s="34"/>
      <c r="DM1131" s="34"/>
      <c r="DN1131" s="34"/>
      <c r="DO1131" s="34"/>
      <c r="DP1131" s="34"/>
    </row>
    <row r="1132" spans="43:120" s="5" customFormat="1" x14ac:dyDescent="0.25"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  <c r="BA1132" s="34"/>
      <c r="BB1132" s="34"/>
      <c r="BC1132" s="34"/>
      <c r="BD1132" s="34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  <c r="BO1132" s="34"/>
      <c r="BP1132" s="34"/>
      <c r="BQ1132" s="34"/>
      <c r="BR1132" s="34"/>
      <c r="BS1132" s="34"/>
      <c r="BT1132" s="34"/>
      <c r="BU1132" s="34"/>
      <c r="BV1132" s="34"/>
      <c r="BW1132" s="34"/>
      <c r="BX1132" s="34"/>
      <c r="BY1132" s="34"/>
      <c r="BZ1132" s="34"/>
      <c r="CA1132" s="34"/>
      <c r="CB1132" s="34"/>
      <c r="CC1132" s="34"/>
      <c r="CD1132" s="34"/>
      <c r="CE1132" s="34"/>
      <c r="CF1132" s="34"/>
      <c r="CG1132" s="34"/>
      <c r="CH1132" s="34"/>
      <c r="CI1132" s="34"/>
      <c r="CJ1132" s="34"/>
      <c r="CK1132" s="34"/>
      <c r="CL1132" s="34"/>
      <c r="CM1132" s="34"/>
      <c r="CN1132" s="34"/>
      <c r="CO1132" s="34"/>
      <c r="CP1132" s="34"/>
      <c r="CQ1132" s="34"/>
      <c r="CR1132" s="34"/>
      <c r="CS1132" s="34"/>
      <c r="CT1132" s="34"/>
      <c r="CU1132" s="34"/>
      <c r="CV1132" s="34"/>
      <c r="CW1132" s="34"/>
      <c r="CX1132" s="34"/>
      <c r="CY1132" s="34"/>
      <c r="CZ1132" s="34"/>
      <c r="DA1132" s="34"/>
      <c r="DB1132" s="34"/>
      <c r="DC1132" s="34"/>
      <c r="DD1132" s="34"/>
      <c r="DE1132" s="34"/>
      <c r="DF1132" s="34"/>
      <c r="DG1132" s="34"/>
      <c r="DH1132" s="34"/>
      <c r="DI1132" s="34"/>
      <c r="DJ1132" s="34"/>
      <c r="DK1132" s="34"/>
      <c r="DL1132" s="34"/>
      <c r="DM1132" s="34"/>
      <c r="DN1132" s="34"/>
      <c r="DO1132" s="34"/>
      <c r="DP1132" s="34"/>
    </row>
    <row r="1133" spans="43:120" s="5" customFormat="1" x14ac:dyDescent="0.25"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  <c r="CD1133" s="34"/>
      <c r="CE1133" s="34"/>
      <c r="CF1133" s="34"/>
      <c r="CG1133" s="34"/>
      <c r="CH1133" s="34"/>
      <c r="CI1133" s="34"/>
      <c r="CJ1133" s="34"/>
      <c r="CK1133" s="34"/>
      <c r="CL1133" s="34"/>
      <c r="CM1133" s="34"/>
      <c r="CN1133" s="34"/>
      <c r="CO1133" s="34"/>
      <c r="CP1133" s="34"/>
      <c r="CQ1133" s="34"/>
      <c r="CR1133" s="34"/>
      <c r="CS1133" s="34"/>
      <c r="CT1133" s="34"/>
      <c r="CU1133" s="34"/>
      <c r="CV1133" s="34"/>
      <c r="CW1133" s="34"/>
      <c r="CX1133" s="34"/>
      <c r="CY1133" s="34"/>
      <c r="CZ1133" s="34"/>
      <c r="DA1133" s="34"/>
      <c r="DB1133" s="34"/>
      <c r="DC1133" s="34"/>
      <c r="DD1133" s="34"/>
      <c r="DE1133" s="34"/>
      <c r="DF1133" s="34"/>
      <c r="DG1133" s="34"/>
      <c r="DH1133" s="34"/>
      <c r="DI1133" s="34"/>
      <c r="DJ1133" s="34"/>
      <c r="DK1133" s="34"/>
      <c r="DL1133" s="34"/>
      <c r="DM1133" s="34"/>
      <c r="DN1133" s="34"/>
      <c r="DO1133" s="34"/>
      <c r="DP1133" s="34"/>
    </row>
    <row r="1134" spans="43:120" s="5" customFormat="1" x14ac:dyDescent="0.25"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  <c r="BC1134" s="34"/>
      <c r="BD1134" s="34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4"/>
      <c r="BQ1134" s="34"/>
      <c r="BR1134" s="34"/>
      <c r="BS1134" s="34"/>
      <c r="BT1134" s="34"/>
      <c r="BU1134" s="34"/>
      <c r="BV1134" s="34"/>
      <c r="BW1134" s="34"/>
      <c r="BX1134" s="34"/>
      <c r="BY1134" s="34"/>
      <c r="BZ1134" s="34"/>
      <c r="CA1134" s="34"/>
      <c r="CB1134" s="34"/>
      <c r="CC1134" s="34"/>
      <c r="CD1134" s="34"/>
      <c r="CE1134" s="34"/>
      <c r="CF1134" s="34"/>
      <c r="CG1134" s="34"/>
      <c r="CH1134" s="34"/>
      <c r="CI1134" s="34"/>
      <c r="CJ1134" s="34"/>
      <c r="CK1134" s="34"/>
      <c r="CL1134" s="34"/>
      <c r="CM1134" s="34"/>
      <c r="CN1134" s="34"/>
      <c r="CO1134" s="34"/>
      <c r="CP1134" s="34"/>
      <c r="CQ1134" s="34"/>
      <c r="CR1134" s="34"/>
      <c r="CS1134" s="34"/>
      <c r="CT1134" s="34"/>
      <c r="CU1134" s="34"/>
      <c r="CV1134" s="34"/>
      <c r="CW1134" s="34"/>
      <c r="CX1134" s="34"/>
      <c r="CY1134" s="34"/>
      <c r="CZ1134" s="34"/>
      <c r="DA1134" s="34"/>
      <c r="DB1134" s="34"/>
      <c r="DC1134" s="34"/>
      <c r="DD1134" s="34"/>
      <c r="DE1134" s="34"/>
      <c r="DF1134" s="34"/>
      <c r="DG1134" s="34"/>
      <c r="DH1134" s="34"/>
      <c r="DI1134" s="34"/>
      <c r="DJ1134" s="34"/>
      <c r="DK1134" s="34"/>
      <c r="DL1134" s="34"/>
      <c r="DM1134" s="34"/>
      <c r="DN1134" s="34"/>
      <c r="DO1134" s="34"/>
      <c r="DP1134" s="34"/>
    </row>
    <row r="1135" spans="43:120" s="5" customFormat="1" x14ac:dyDescent="0.25"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  <c r="BA1135" s="34"/>
      <c r="BB1135" s="34"/>
      <c r="BC1135" s="34"/>
      <c r="BD1135" s="34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  <c r="BO1135" s="34"/>
      <c r="BP1135" s="34"/>
      <c r="BQ1135" s="34"/>
      <c r="BR1135" s="34"/>
      <c r="BS1135" s="34"/>
      <c r="BT1135" s="34"/>
      <c r="BU1135" s="34"/>
      <c r="BV1135" s="34"/>
      <c r="BW1135" s="34"/>
      <c r="BX1135" s="34"/>
      <c r="BY1135" s="34"/>
      <c r="BZ1135" s="34"/>
      <c r="CA1135" s="34"/>
      <c r="CB1135" s="34"/>
      <c r="CC1135" s="34"/>
      <c r="CD1135" s="34"/>
      <c r="CE1135" s="34"/>
      <c r="CF1135" s="34"/>
      <c r="CG1135" s="34"/>
      <c r="CH1135" s="34"/>
      <c r="CI1135" s="34"/>
      <c r="CJ1135" s="34"/>
      <c r="CK1135" s="34"/>
      <c r="CL1135" s="34"/>
      <c r="CM1135" s="34"/>
      <c r="CN1135" s="34"/>
      <c r="CO1135" s="34"/>
      <c r="CP1135" s="34"/>
      <c r="CQ1135" s="34"/>
      <c r="CR1135" s="34"/>
      <c r="CS1135" s="34"/>
      <c r="CT1135" s="34"/>
      <c r="CU1135" s="34"/>
      <c r="CV1135" s="34"/>
      <c r="CW1135" s="34"/>
      <c r="CX1135" s="34"/>
      <c r="CY1135" s="34"/>
      <c r="CZ1135" s="34"/>
      <c r="DA1135" s="34"/>
      <c r="DB1135" s="34"/>
      <c r="DC1135" s="34"/>
      <c r="DD1135" s="34"/>
      <c r="DE1135" s="34"/>
      <c r="DF1135" s="34"/>
      <c r="DG1135" s="34"/>
      <c r="DH1135" s="34"/>
      <c r="DI1135" s="34"/>
      <c r="DJ1135" s="34"/>
      <c r="DK1135" s="34"/>
      <c r="DL1135" s="34"/>
      <c r="DM1135" s="34"/>
      <c r="DN1135" s="34"/>
      <c r="DO1135" s="34"/>
      <c r="DP1135" s="34"/>
    </row>
    <row r="1136" spans="43:120" s="5" customFormat="1" x14ac:dyDescent="0.25"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  <c r="BA1136" s="34"/>
      <c r="BB1136" s="34"/>
      <c r="BC1136" s="34"/>
      <c r="BD1136" s="34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  <c r="BO1136" s="34"/>
      <c r="BP1136" s="34"/>
      <c r="BQ1136" s="34"/>
      <c r="BR1136" s="34"/>
      <c r="BS1136" s="34"/>
      <c r="BT1136" s="34"/>
      <c r="BU1136" s="34"/>
      <c r="BV1136" s="34"/>
      <c r="BW1136" s="34"/>
      <c r="BX1136" s="34"/>
      <c r="BY1136" s="34"/>
      <c r="BZ1136" s="34"/>
      <c r="CA1136" s="34"/>
      <c r="CB1136" s="34"/>
      <c r="CC1136" s="34"/>
      <c r="CD1136" s="34"/>
      <c r="CE1136" s="34"/>
      <c r="CF1136" s="34"/>
      <c r="CG1136" s="34"/>
      <c r="CH1136" s="34"/>
      <c r="CI1136" s="34"/>
      <c r="CJ1136" s="34"/>
      <c r="CK1136" s="34"/>
      <c r="CL1136" s="34"/>
      <c r="CM1136" s="34"/>
      <c r="CN1136" s="34"/>
      <c r="CO1136" s="34"/>
      <c r="CP1136" s="34"/>
      <c r="CQ1136" s="34"/>
      <c r="CR1136" s="34"/>
      <c r="CS1136" s="34"/>
      <c r="CT1136" s="34"/>
      <c r="CU1136" s="34"/>
      <c r="CV1136" s="34"/>
      <c r="CW1136" s="34"/>
      <c r="CX1136" s="34"/>
      <c r="CY1136" s="34"/>
      <c r="CZ1136" s="34"/>
      <c r="DA1136" s="34"/>
      <c r="DB1136" s="34"/>
      <c r="DC1136" s="34"/>
      <c r="DD1136" s="34"/>
      <c r="DE1136" s="34"/>
      <c r="DF1136" s="34"/>
      <c r="DG1136" s="34"/>
      <c r="DH1136" s="34"/>
      <c r="DI1136" s="34"/>
      <c r="DJ1136" s="34"/>
      <c r="DK1136" s="34"/>
      <c r="DL1136" s="34"/>
      <c r="DM1136" s="34"/>
      <c r="DN1136" s="34"/>
      <c r="DO1136" s="34"/>
      <c r="DP1136" s="34"/>
    </row>
    <row r="1137" spans="43:120" s="5" customFormat="1" x14ac:dyDescent="0.25"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  <c r="BC1137" s="34"/>
      <c r="BD1137" s="34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4"/>
      <c r="BQ1137" s="34"/>
      <c r="BR1137" s="34"/>
      <c r="BS1137" s="34"/>
      <c r="BT1137" s="34"/>
      <c r="BU1137" s="34"/>
      <c r="BV1137" s="34"/>
      <c r="BW1137" s="34"/>
      <c r="BX1137" s="34"/>
      <c r="BY1137" s="34"/>
      <c r="BZ1137" s="34"/>
      <c r="CA1137" s="34"/>
      <c r="CB1137" s="34"/>
      <c r="CC1137" s="34"/>
      <c r="CD1137" s="34"/>
      <c r="CE1137" s="34"/>
      <c r="CF1137" s="34"/>
      <c r="CG1137" s="34"/>
      <c r="CH1137" s="34"/>
      <c r="CI1137" s="34"/>
      <c r="CJ1137" s="34"/>
      <c r="CK1137" s="34"/>
      <c r="CL1137" s="34"/>
      <c r="CM1137" s="34"/>
      <c r="CN1137" s="34"/>
      <c r="CO1137" s="34"/>
      <c r="CP1137" s="34"/>
      <c r="CQ1137" s="34"/>
      <c r="CR1137" s="34"/>
      <c r="CS1137" s="34"/>
      <c r="CT1137" s="34"/>
      <c r="CU1137" s="34"/>
      <c r="CV1137" s="34"/>
      <c r="CW1137" s="34"/>
      <c r="CX1137" s="34"/>
      <c r="CY1137" s="34"/>
      <c r="CZ1137" s="34"/>
      <c r="DA1137" s="34"/>
      <c r="DB1137" s="34"/>
      <c r="DC1137" s="34"/>
      <c r="DD1137" s="34"/>
      <c r="DE1137" s="34"/>
      <c r="DF1137" s="34"/>
      <c r="DG1137" s="34"/>
      <c r="DH1137" s="34"/>
      <c r="DI1137" s="34"/>
      <c r="DJ1137" s="34"/>
      <c r="DK1137" s="34"/>
      <c r="DL1137" s="34"/>
      <c r="DM1137" s="34"/>
      <c r="DN1137" s="34"/>
      <c r="DO1137" s="34"/>
      <c r="DP1137" s="34"/>
    </row>
    <row r="1138" spans="43:120" s="5" customFormat="1" x14ac:dyDescent="0.25"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  <c r="BA1138" s="34"/>
      <c r="BB1138" s="34"/>
      <c r="BC1138" s="34"/>
      <c r="BD1138" s="34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  <c r="BO1138" s="34"/>
      <c r="BP1138" s="34"/>
      <c r="BQ1138" s="34"/>
      <c r="BR1138" s="34"/>
      <c r="BS1138" s="34"/>
      <c r="BT1138" s="34"/>
      <c r="BU1138" s="34"/>
      <c r="BV1138" s="34"/>
      <c r="BW1138" s="34"/>
      <c r="BX1138" s="34"/>
      <c r="BY1138" s="34"/>
      <c r="BZ1138" s="34"/>
      <c r="CA1138" s="34"/>
      <c r="CB1138" s="34"/>
      <c r="CC1138" s="34"/>
      <c r="CD1138" s="34"/>
      <c r="CE1138" s="34"/>
      <c r="CF1138" s="34"/>
      <c r="CG1138" s="34"/>
      <c r="CH1138" s="34"/>
      <c r="CI1138" s="34"/>
      <c r="CJ1138" s="34"/>
      <c r="CK1138" s="34"/>
      <c r="CL1138" s="34"/>
      <c r="CM1138" s="34"/>
      <c r="CN1138" s="34"/>
      <c r="CO1138" s="34"/>
      <c r="CP1138" s="34"/>
      <c r="CQ1138" s="34"/>
      <c r="CR1138" s="34"/>
      <c r="CS1138" s="34"/>
      <c r="CT1138" s="34"/>
      <c r="CU1138" s="34"/>
      <c r="CV1138" s="34"/>
      <c r="CW1138" s="34"/>
      <c r="CX1138" s="34"/>
      <c r="CY1138" s="34"/>
      <c r="CZ1138" s="34"/>
      <c r="DA1138" s="34"/>
      <c r="DB1138" s="34"/>
      <c r="DC1138" s="34"/>
      <c r="DD1138" s="34"/>
      <c r="DE1138" s="34"/>
      <c r="DF1138" s="34"/>
      <c r="DG1138" s="34"/>
      <c r="DH1138" s="34"/>
      <c r="DI1138" s="34"/>
      <c r="DJ1138" s="34"/>
      <c r="DK1138" s="34"/>
      <c r="DL1138" s="34"/>
      <c r="DM1138" s="34"/>
      <c r="DN1138" s="34"/>
      <c r="DO1138" s="34"/>
      <c r="DP1138" s="34"/>
    </row>
    <row r="1139" spans="43:120" s="5" customFormat="1" x14ac:dyDescent="0.25"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  <c r="BA1139" s="34"/>
      <c r="BB1139" s="34"/>
      <c r="BC1139" s="34"/>
      <c r="BD1139" s="34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  <c r="BO1139" s="34"/>
      <c r="BP1139" s="34"/>
      <c r="BQ1139" s="34"/>
      <c r="BR1139" s="34"/>
      <c r="BS1139" s="34"/>
      <c r="BT1139" s="34"/>
      <c r="BU1139" s="34"/>
      <c r="BV1139" s="34"/>
      <c r="BW1139" s="34"/>
      <c r="BX1139" s="34"/>
      <c r="BY1139" s="34"/>
      <c r="BZ1139" s="34"/>
      <c r="CA1139" s="34"/>
      <c r="CB1139" s="34"/>
      <c r="CC1139" s="34"/>
      <c r="CD1139" s="34"/>
      <c r="CE1139" s="34"/>
      <c r="CF1139" s="34"/>
      <c r="CG1139" s="34"/>
      <c r="CH1139" s="34"/>
      <c r="CI1139" s="34"/>
      <c r="CJ1139" s="34"/>
      <c r="CK1139" s="34"/>
      <c r="CL1139" s="34"/>
      <c r="CM1139" s="34"/>
      <c r="CN1139" s="34"/>
      <c r="CO1139" s="34"/>
      <c r="CP1139" s="34"/>
      <c r="CQ1139" s="34"/>
      <c r="CR1139" s="34"/>
      <c r="CS1139" s="34"/>
      <c r="CT1139" s="34"/>
      <c r="CU1139" s="34"/>
      <c r="CV1139" s="34"/>
      <c r="CW1139" s="34"/>
      <c r="CX1139" s="34"/>
      <c r="CY1139" s="34"/>
      <c r="CZ1139" s="34"/>
      <c r="DA1139" s="34"/>
      <c r="DB1139" s="34"/>
      <c r="DC1139" s="34"/>
      <c r="DD1139" s="34"/>
      <c r="DE1139" s="34"/>
      <c r="DF1139" s="34"/>
      <c r="DG1139" s="34"/>
      <c r="DH1139" s="34"/>
      <c r="DI1139" s="34"/>
      <c r="DJ1139" s="34"/>
      <c r="DK1139" s="34"/>
      <c r="DL1139" s="34"/>
      <c r="DM1139" s="34"/>
      <c r="DN1139" s="34"/>
      <c r="DO1139" s="34"/>
      <c r="DP1139" s="34"/>
    </row>
    <row r="1140" spans="43:120" s="5" customFormat="1" x14ac:dyDescent="0.25"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  <c r="BA1140" s="34"/>
      <c r="BB1140" s="34"/>
      <c r="BC1140" s="34"/>
      <c r="BD1140" s="34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4"/>
      <c r="BQ1140" s="34"/>
      <c r="BR1140" s="34"/>
      <c r="BS1140" s="34"/>
      <c r="BT1140" s="34"/>
      <c r="BU1140" s="34"/>
      <c r="BV1140" s="34"/>
      <c r="BW1140" s="34"/>
      <c r="BX1140" s="34"/>
      <c r="BY1140" s="34"/>
      <c r="BZ1140" s="34"/>
      <c r="CA1140" s="34"/>
      <c r="CB1140" s="34"/>
      <c r="CC1140" s="34"/>
      <c r="CD1140" s="34"/>
      <c r="CE1140" s="34"/>
      <c r="CF1140" s="34"/>
      <c r="CG1140" s="34"/>
      <c r="CH1140" s="34"/>
      <c r="CI1140" s="34"/>
      <c r="CJ1140" s="34"/>
      <c r="CK1140" s="34"/>
      <c r="CL1140" s="34"/>
      <c r="CM1140" s="34"/>
      <c r="CN1140" s="34"/>
      <c r="CO1140" s="34"/>
      <c r="CP1140" s="34"/>
      <c r="CQ1140" s="34"/>
      <c r="CR1140" s="34"/>
      <c r="CS1140" s="34"/>
      <c r="CT1140" s="34"/>
      <c r="CU1140" s="34"/>
      <c r="CV1140" s="34"/>
      <c r="CW1140" s="34"/>
      <c r="CX1140" s="34"/>
      <c r="CY1140" s="34"/>
      <c r="CZ1140" s="34"/>
      <c r="DA1140" s="34"/>
      <c r="DB1140" s="34"/>
      <c r="DC1140" s="34"/>
      <c r="DD1140" s="34"/>
      <c r="DE1140" s="34"/>
      <c r="DF1140" s="34"/>
      <c r="DG1140" s="34"/>
      <c r="DH1140" s="34"/>
      <c r="DI1140" s="34"/>
      <c r="DJ1140" s="34"/>
      <c r="DK1140" s="34"/>
      <c r="DL1140" s="34"/>
      <c r="DM1140" s="34"/>
      <c r="DN1140" s="34"/>
      <c r="DO1140" s="34"/>
      <c r="DP1140" s="34"/>
    </row>
    <row r="1141" spans="43:120" s="5" customFormat="1" x14ac:dyDescent="0.25"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  <c r="BA1141" s="34"/>
      <c r="BB1141" s="34"/>
      <c r="BC1141" s="34"/>
      <c r="BD1141" s="34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4"/>
      <c r="BQ1141" s="34"/>
      <c r="BR1141" s="34"/>
      <c r="BS1141" s="34"/>
      <c r="BT1141" s="34"/>
      <c r="BU1141" s="34"/>
      <c r="BV1141" s="34"/>
      <c r="BW1141" s="34"/>
      <c r="BX1141" s="34"/>
      <c r="BY1141" s="34"/>
      <c r="BZ1141" s="34"/>
      <c r="CA1141" s="34"/>
      <c r="CB1141" s="34"/>
      <c r="CC1141" s="34"/>
      <c r="CD1141" s="34"/>
      <c r="CE1141" s="34"/>
      <c r="CF1141" s="34"/>
      <c r="CG1141" s="34"/>
      <c r="CH1141" s="34"/>
      <c r="CI1141" s="34"/>
      <c r="CJ1141" s="34"/>
      <c r="CK1141" s="34"/>
      <c r="CL1141" s="34"/>
      <c r="CM1141" s="34"/>
      <c r="CN1141" s="34"/>
      <c r="CO1141" s="34"/>
      <c r="CP1141" s="34"/>
      <c r="CQ1141" s="34"/>
      <c r="CR1141" s="34"/>
      <c r="CS1141" s="34"/>
      <c r="CT1141" s="34"/>
      <c r="CU1141" s="34"/>
      <c r="CV1141" s="34"/>
      <c r="CW1141" s="34"/>
      <c r="CX1141" s="34"/>
      <c r="CY1141" s="34"/>
      <c r="CZ1141" s="34"/>
      <c r="DA1141" s="34"/>
      <c r="DB1141" s="34"/>
      <c r="DC1141" s="34"/>
      <c r="DD1141" s="34"/>
      <c r="DE1141" s="34"/>
      <c r="DF1141" s="34"/>
      <c r="DG1141" s="34"/>
      <c r="DH1141" s="34"/>
      <c r="DI1141" s="34"/>
      <c r="DJ1141" s="34"/>
      <c r="DK1141" s="34"/>
      <c r="DL1141" s="34"/>
      <c r="DM1141" s="34"/>
      <c r="DN1141" s="34"/>
      <c r="DO1141" s="34"/>
      <c r="DP1141" s="34"/>
    </row>
    <row r="1142" spans="43:120" s="5" customFormat="1" x14ac:dyDescent="0.25"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  <c r="BA1142" s="34"/>
      <c r="BB1142" s="34"/>
      <c r="BC1142" s="34"/>
      <c r="BD1142" s="34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4"/>
      <c r="BQ1142" s="34"/>
      <c r="BR1142" s="34"/>
      <c r="BS1142" s="34"/>
      <c r="BT1142" s="34"/>
      <c r="BU1142" s="34"/>
      <c r="BV1142" s="34"/>
      <c r="BW1142" s="34"/>
      <c r="BX1142" s="34"/>
      <c r="BY1142" s="34"/>
      <c r="BZ1142" s="34"/>
      <c r="CA1142" s="34"/>
      <c r="CB1142" s="34"/>
      <c r="CC1142" s="34"/>
      <c r="CD1142" s="34"/>
      <c r="CE1142" s="34"/>
      <c r="CF1142" s="34"/>
      <c r="CG1142" s="34"/>
      <c r="CH1142" s="34"/>
      <c r="CI1142" s="34"/>
      <c r="CJ1142" s="34"/>
      <c r="CK1142" s="34"/>
      <c r="CL1142" s="34"/>
      <c r="CM1142" s="34"/>
      <c r="CN1142" s="34"/>
      <c r="CO1142" s="34"/>
      <c r="CP1142" s="34"/>
      <c r="CQ1142" s="34"/>
      <c r="CR1142" s="34"/>
      <c r="CS1142" s="34"/>
      <c r="CT1142" s="34"/>
      <c r="CU1142" s="34"/>
      <c r="CV1142" s="34"/>
      <c r="CW1142" s="34"/>
      <c r="CX1142" s="34"/>
      <c r="CY1142" s="34"/>
      <c r="CZ1142" s="34"/>
      <c r="DA1142" s="34"/>
      <c r="DB1142" s="34"/>
      <c r="DC1142" s="34"/>
      <c r="DD1142" s="34"/>
      <c r="DE1142" s="34"/>
      <c r="DF1142" s="34"/>
      <c r="DG1142" s="34"/>
      <c r="DH1142" s="34"/>
      <c r="DI1142" s="34"/>
      <c r="DJ1142" s="34"/>
      <c r="DK1142" s="34"/>
      <c r="DL1142" s="34"/>
      <c r="DM1142" s="34"/>
      <c r="DN1142" s="34"/>
      <c r="DO1142" s="34"/>
      <c r="DP1142" s="34"/>
    </row>
    <row r="1143" spans="43:120" s="5" customFormat="1" x14ac:dyDescent="0.25"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  <c r="CD1143" s="34"/>
      <c r="CE1143" s="34"/>
      <c r="CF1143" s="34"/>
      <c r="CG1143" s="34"/>
      <c r="CH1143" s="34"/>
      <c r="CI1143" s="34"/>
      <c r="CJ1143" s="34"/>
      <c r="CK1143" s="34"/>
      <c r="CL1143" s="34"/>
      <c r="CM1143" s="34"/>
      <c r="CN1143" s="34"/>
      <c r="CO1143" s="34"/>
      <c r="CP1143" s="34"/>
      <c r="CQ1143" s="34"/>
      <c r="CR1143" s="34"/>
      <c r="CS1143" s="34"/>
      <c r="CT1143" s="34"/>
      <c r="CU1143" s="34"/>
      <c r="CV1143" s="34"/>
      <c r="CW1143" s="34"/>
      <c r="CX1143" s="34"/>
      <c r="CY1143" s="34"/>
      <c r="CZ1143" s="34"/>
      <c r="DA1143" s="34"/>
      <c r="DB1143" s="34"/>
      <c r="DC1143" s="34"/>
      <c r="DD1143" s="34"/>
      <c r="DE1143" s="34"/>
      <c r="DF1143" s="34"/>
      <c r="DG1143" s="34"/>
      <c r="DH1143" s="34"/>
      <c r="DI1143" s="34"/>
      <c r="DJ1143" s="34"/>
      <c r="DK1143" s="34"/>
      <c r="DL1143" s="34"/>
      <c r="DM1143" s="34"/>
      <c r="DN1143" s="34"/>
      <c r="DO1143" s="34"/>
      <c r="DP1143" s="34"/>
    </row>
    <row r="1144" spans="43:120" s="5" customFormat="1" x14ac:dyDescent="0.25"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  <c r="BA1144" s="34"/>
      <c r="BB1144" s="34"/>
      <c r="BC1144" s="34"/>
      <c r="BD1144" s="34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4"/>
      <c r="BQ1144" s="34"/>
      <c r="BR1144" s="34"/>
      <c r="BS1144" s="34"/>
      <c r="BT1144" s="34"/>
      <c r="BU1144" s="34"/>
      <c r="BV1144" s="34"/>
      <c r="BW1144" s="34"/>
      <c r="BX1144" s="34"/>
      <c r="BY1144" s="34"/>
      <c r="BZ1144" s="34"/>
      <c r="CA1144" s="34"/>
      <c r="CB1144" s="34"/>
      <c r="CC1144" s="34"/>
      <c r="CD1144" s="34"/>
      <c r="CE1144" s="34"/>
      <c r="CF1144" s="34"/>
      <c r="CG1144" s="34"/>
      <c r="CH1144" s="34"/>
      <c r="CI1144" s="34"/>
      <c r="CJ1144" s="34"/>
      <c r="CK1144" s="34"/>
      <c r="CL1144" s="34"/>
      <c r="CM1144" s="34"/>
      <c r="CN1144" s="34"/>
      <c r="CO1144" s="34"/>
      <c r="CP1144" s="34"/>
      <c r="CQ1144" s="34"/>
      <c r="CR1144" s="34"/>
      <c r="CS1144" s="34"/>
      <c r="CT1144" s="34"/>
      <c r="CU1144" s="34"/>
      <c r="CV1144" s="34"/>
      <c r="CW1144" s="34"/>
      <c r="CX1144" s="34"/>
      <c r="CY1144" s="34"/>
      <c r="CZ1144" s="34"/>
      <c r="DA1144" s="34"/>
      <c r="DB1144" s="34"/>
      <c r="DC1144" s="34"/>
      <c r="DD1144" s="34"/>
      <c r="DE1144" s="34"/>
      <c r="DF1144" s="34"/>
      <c r="DG1144" s="34"/>
      <c r="DH1144" s="34"/>
      <c r="DI1144" s="34"/>
      <c r="DJ1144" s="34"/>
      <c r="DK1144" s="34"/>
      <c r="DL1144" s="34"/>
      <c r="DM1144" s="34"/>
      <c r="DN1144" s="34"/>
      <c r="DO1144" s="34"/>
      <c r="DP1144" s="34"/>
    </row>
    <row r="1145" spans="43:120" s="5" customFormat="1" x14ac:dyDescent="0.25"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  <c r="BA1145" s="34"/>
      <c r="BB1145" s="34"/>
      <c r="BC1145" s="34"/>
      <c r="BD1145" s="34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  <c r="BO1145" s="34"/>
      <c r="BP1145" s="34"/>
      <c r="BQ1145" s="34"/>
      <c r="BR1145" s="34"/>
      <c r="BS1145" s="34"/>
      <c r="BT1145" s="34"/>
      <c r="BU1145" s="34"/>
      <c r="BV1145" s="34"/>
      <c r="BW1145" s="34"/>
      <c r="BX1145" s="34"/>
      <c r="BY1145" s="34"/>
      <c r="BZ1145" s="34"/>
      <c r="CA1145" s="34"/>
      <c r="CB1145" s="34"/>
      <c r="CC1145" s="34"/>
      <c r="CD1145" s="34"/>
      <c r="CE1145" s="34"/>
      <c r="CF1145" s="34"/>
      <c r="CG1145" s="34"/>
      <c r="CH1145" s="34"/>
      <c r="CI1145" s="34"/>
      <c r="CJ1145" s="34"/>
      <c r="CK1145" s="34"/>
      <c r="CL1145" s="34"/>
      <c r="CM1145" s="34"/>
      <c r="CN1145" s="34"/>
      <c r="CO1145" s="34"/>
      <c r="CP1145" s="34"/>
      <c r="CQ1145" s="34"/>
      <c r="CR1145" s="34"/>
      <c r="CS1145" s="34"/>
      <c r="CT1145" s="34"/>
      <c r="CU1145" s="34"/>
      <c r="CV1145" s="34"/>
      <c r="CW1145" s="34"/>
      <c r="CX1145" s="34"/>
      <c r="CY1145" s="34"/>
      <c r="CZ1145" s="34"/>
      <c r="DA1145" s="34"/>
      <c r="DB1145" s="34"/>
      <c r="DC1145" s="34"/>
      <c r="DD1145" s="34"/>
      <c r="DE1145" s="34"/>
      <c r="DF1145" s="34"/>
      <c r="DG1145" s="34"/>
      <c r="DH1145" s="34"/>
      <c r="DI1145" s="34"/>
      <c r="DJ1145" s="34"/>
      <c r="DK1145" s="34"/>
      <c r="DL1145" s="34"/>
      <c r="DM1145" s="34"/>
      <c r="DN1145" s="34"/>
      <c r="DO1145" s="34"/>
      <c r="DP1145" s="34"/>
    </row>
    <row r="1146" spans="43:120" s="5" customFormat="1" x14ac:dyDescent="0.25"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  <c r="BA1146" s="34"/>
      <c r="BB1146" s="34"/>
      <c r="BC1146" s="34"/>
      <c r="BD1146" s="34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  <c r="BO1146" s="34"/>
      <c r="BP1146" s="34"/>
      <c r="BQ1146" s="34"/>
      <c r="BR1146" s="34"/>
      <c r="BS1146" s="34"/>
      <c r="BT1146" s="34"/>
      <c r="BU1146" s="34"/>
      <c r="BV1146" s="34"/>
      <c r="BW1146" s="34"/>
      <c r="BX1146" s="34"/>
      <c r="BY1146" s="34"/>
      <c r="BZ1146" s="34"/>
      <c r="CA1146" s="34"/>
      <c r="CB1146" s="34"/>
      <c r="CC1146" s="34"/>
      <c r="CD1146" s="34"/>
      <c r="CE1146" s="34"/>
      <c r="CF1146" s="34"/>
      <c r="CG1146" s="34"/>
      <c r="CH1146" s="34"/>
      <c r="CI1146" s="34"/>
      <c r="CJ1146" s="34"/>
      <c r="CK1146" s="34"/>
      <c r="CL1146" s="34"/>
      <c r="CM1146" s="34"/>
      <c r="CN1146" s="34"/>
      <c r="CO1146" s="34"/>
      <c r="CP1146" s="34"/>
      <c r="CQ1146" s="34"/>
      <c r="CR1146" s="34"/>
      <c r="CS1146" s="34"/>
      <c r="CT1146" s="34"/>
      <c r="CU1146" s="34"/>
      <c r="CV1146" s="34"/>
      <c r="CW1146" s="34"/>
      <c r="CX1146" s="34"/>
      <c r="CY1146" s="34"/>
      <c r="CZ1146" s="34"/>
      <c r="DA1146" s="34"/>
      <c r="DB1146" s="34"/>
      <c r="DC1146" s="34"/>
      <c r="DD1146" s="34"/>
      <c r="DE1146" s="34"/>
      <c r="DF1146" s="34"/>
      <c r="DG1146" s="34"/>
      <c r="DH1146" s="34"/>
      <c r="DI1146" s="34"/>
      <c r="DJ1146" s="34"/>
      <c r="DK1146" s="34"/>
      <c r="DL1146" s="34"/>
      <c r="DM1146" s="34"/>
      <c r="DN1146" s="34"/>
      <c r="DO1146" s="34"/>
      <c r="DP1146" s="34"/>
    </row>
    <row r="1147" spans="43:120" s="5" customFormat="1" x14ac:dyDescent="0.25"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  <c r="BA1147" s="34"/>
      <c r="BB1147" s="34"/>
      <c r="BC1147" s="34"/>
      <c r="BD1147" s="34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  <c r="BO1147" s="34"/>
      <c r="BP1147" s="34"/>
      <c r="BQ1147" s="34"/>
      <c r="BR1147" s="34"/>
      <c r="BS1147" s="34"/>
      <c r="BT1147" s="34"/>
      <c r="BU1147" s="34"/>
      <c r="BV1147" s="34"/>
      <c r="BW1147" s="34"/>
      <c r="BX1147" s="34"/>
      <c r="BY1147" s="34"/>
      <c r="BZ1147" s="34"/>
      <c r="CA1147" s="34"/>
      <c r="CB1147" s="34"/>
      <c r="CC1147" s="34"/>
      <c r="CD1147" s="34"/>
      <c r="CE1147" s="34"/>
      <c r="CF1147" s="34"/>
      <c r="CG1147" s="34"/>
      <c r="CH1147" s="34"/>
      <c r="CI1147" s="34"/>
      <c r="CJ1147" s="34"/>
      <c r="CK1147" s="34"/>
      <c r="CL1147" s="34"/>
      <c r="CM1147" s="34"/>
      <c r="CN1147" s="34"/>
      <c r="CO1147" s="34"/>
      <c r="CP1147" s="34"/>
      <c r="CQ1147" s="34"/>
      <c r="CR1147" s="34"/>
      <c r="CS1147" s="34"/>
      <c r="CT1147" s="34"/>
      <c r="CU1147" s="34"/>
      <c r="CV1147" s="34"/>
      <c r="CW1147" s="34"/>
      <c r="CX1147" s="34"/>
      <c r="CY1147" s="34"/>
      <c r="CZ1147" s="34"/>
      <c r="DA1147" s="34"/>
      <c r="DB1147" s="34"/>
      <c r="DC1147" s="34"/>
      <c r="DD1147" s="34"/>
      <c r="DE1147" s="34"/>
      <c r="DF1147" s="34"/>
      <c r="DG1147" s="34"/>
      <c r="DH1147" s="34"/>
      <c r="DI1147" s="34"/>
      <c r="DJ1147" s="34"/>
      <c r="DK1147" s="34"/>
      <c r="DL1147" s="34"/>
      <c r="DM1147" s="34"/>
      <c r="DN1147" s="34"/>
      <c r="DO1147" s="34"/>
      <c r="DP1147" s="34"/>
    </row>
    <row r="1148" spans="43:120" s="5" customFormat="1" x14ac:dyDescent="0.25"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  <c r="BA1148" s="34"/>
      <c r="BB1148" s="34"/>
      <c r="BC1148" s="34"/>
      <c r="BD1148" s="34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  <c r="BO1148" s="34"/>
      <c r="BP1148" s="34"/>
      <c r="BQ1148" s="34"/>
      <c r="BR1148" s="34"/>
      <c r="BS1148" s="34"/>
      <c r="BT1148" s="34"/>
      <c r="BU1148" s="34"/>
      <c r="BV1148" s="34"/>
      <c r="BW1148" s="34"/>
      <c r="BX1148" s="34"/>
      <c r="BY1148" s="34"/>
      <c r="BZ1148" s="34"/>
      <c r="CA1148" s="34"/>
      <c r="CB1148" s="34"/>
      <c r="CC1148" s="34"/>
      <c r="CD1148" s="34"/>
      <c r="CE1148" s="34"/>
      <c r="CF1148" s="34"/>
      <c r="CG1148" s="34"/>
      <c r="CH1148" s="34"/>
      <c r="CI1148" s="34"/>
      <c r="CJ1148" s="34"/>
      <c r="CK1148" s="34"/>
      <c r="CL1148" s="34"/>
      <c r="CM1148" s="34"/>
      <c r="CN1148" s="34"/>
      <c r="CO1148" s="34"/>
      <c r="CP1148" s="34"/>
      <c r="CQ1148" s="34"/>
      <c r="CR1148" s="34"/>
      <c r="CS1148" s="34"/>
      <c r="CT1148" s="34"/>
      <c r="CU1148" s="34"/>
      <c r="CV1148" s="34"/>
      <c r="CW1148" s="34"/>
      <c r="CX1148" s="34"/>
      <c r="CY1148" s="34"/>
      <c r="CZ1148" s="34"/>
      <c r="DA1148" s="34"/>
      <c r="DB1148" s="34"/>
      <c r="DC1148" s="34"/>
      <c r="DD1148" s="34"/>
      <c r="DE1148" s="34"/>
      <c r="DF1148" s="34"/>
      <c r="DG1148" s="34"/>
      <c r="DH1148" s="34"/>
      <c r="DI1148" s="34"/>
      <c r="DJ1148" s="34"/>
      <c r="DK1148" s="34"/>
      <c r="DL1148" s="34"/>
      <c r="DM1148" s="34"/>
      <c r="DN1148" s="34"/>
      <c r="DO1148" s="34"/>
      <c r="DP1148" s="34"/>
    </row>
    <row r="1149" spans="43:120" s="5" customFormat="1" x14ac:dyDescent="0.25"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  <c r="BA1149" s="34"/>
      <c r="BB1149" s="34"/>
      <c r="BC1149" s="34"/>
      <c r="BD1149" s="34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  <c r="BO1149" s="34"/>
      <c r="BP1149" s="34"/>
      <c r="BQ1149" s="34"/>
      <c r="BR1149" s="34"/>
      <c r="BS1149" s="34"/>
      <c r="BT1149" s="34"/>
      <c r="BU1149" s="34"/>
      <c r="BV1149" s="34"/>
      <c r="BW1149" s="34"/>
      <c r="BX1149" s="34"/>
      <c r="BY1149" s="34"/>
      <c r="BZ1149" s="34"/>
      <c r="CA1149" s="34"/>
      <c r="CB1149" s="34"/>
      <c r="CC1149" s="34"/>
      <c r="CD1149" s="34"/>
      <c r="CE1149" s="34"/>
      <c r="CF1149" s="34"/>
      <c r="CG1149" s="34"/>
      <c r="CH1149" s="34"/>
      <c r="CI1149" s="34"/>
      <c r="CJ1149" s="34"/>
      <c r="CK1149" s="34"/>
      <c r="CL1149" s="34"/>
      <c r="CM1149" s="34"/>
      <c r="CN1149" s="34"/>
      <c r="CO1149" s="34"/>
      <c r="CP1149" s="34"/>
      <c r="CQ1149" s="34"/>
      <c r="CR1149" s="34"/>
      <c r="CS1149" s="34"/>
      <c r="CT1149" s="34"/>
      <c r="CU1149" s="34"/>
      <c r="CV1149" s="34"/>
      <c r="CW1149" s="34"/>
      <c r="CX1149" s="34"/>
      <c r="CY1149" s="34"/>
      <c r="CZ1149" s="34"/>
      <c r="DA1149" s="34"/>
      <c r="DB1149" s="34"/>
      <c r="DC1149" s="34"/>
      <c r="DD1149" s="34"/>
      <c r="DE1149" s="34"/>
      <c r="DF1149" s="34"/>
      <c r="DG1149" s="34"/>
      <c r="DH1149" s="34"/>
      <c r="DI1149" s="34"/>
      <c r="DJ1149" s="34"/>
      <c r="DK1149" s="34"/>
      <c r="DL1149" s="34"/>
      <c r="DM1149" s="34"/>
      <c r="DN1149" s="34"/>
      <c r="DO1149" s="34"/>
      <c r="DP1149" s="34"/>
    </row>
    <row r="1150" spans="43:120" s="5" customFormat="1" x14ac:dyDescent="0.25"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  <c r="BC1150" s="34"/>
      <c r="BD1150" s="34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4"/>
      <c r="BQ1150" s="34"/>
      <c r="BR1150" s="34"/>
      <c r="BS1150" s="34"/>
      <c r="BT1150" s="34"/>
      <c r="BU1150" s="34"/>
      <c r="BV1150" s="34"/>
      <c r="BW1150" s="34"/>
      <c r="BX1150" s="34"/>
      <c r="BY1150" s="34"/>
      <c r="BZ1150" s="34"/>
      <c r="CA1150" s="34"/>
      <c r="CB1150" s="34"/>
      <c r="CC1150" s="34"/>
      <c r="CD1150" s="34"/>
      <c r="CE1150" s="34"/>
      <c r="CF1150" s="34"/>
      <c r="CG1150" s="34"/>
      <c r="CH1150" s="34"/>
      <c r="CI1150" s="34"/>
      <c r="CJ1150" s="34"/>
      <c r="CK1150" s="34"/>
      <c r="CL1150" s="34"/>
      <c r="CM1150" s="34"/>
      <c r="CN1150" s="34"/>
      <c r="CO1150" s="34"/>
      <c r="CP1150" s="34"/>
      <c r="CQ1150" s="34"/>
      <c r="CR1150" s="34"/>
      <c r="CS1150" s="34"/>
      <c r="CT1150" s="34"/>
      <c r="CU1150" s="34"/>
      <c r="CV1150" s="34"/>
      <c r="CW1150" s="34"/>
      <c r="CX1150" s="34"/>
      <c r="CY1150" s="34"/>
      <c r="CZ1150" s="34"/>
      <c r="DA1150" s="34"/>
      <c r="DB1150" s="34"/>
      <c r="DC1150" s="34"/>
      <c r="DD1150" s="34"/>
      <c r="DE1150" s="34"/>
      <c r="DF1150" s="34"/>
      <c r="DG1150" s="34"/>
      <c r="DH1150" s="34"/>
      <c r="DI1150" s="34"/>
      <c r="DJ1150" s="34"/>
      <c r="DK1150" s="34"/>
      <c r="DL1150" s="34"/>
      <c r="DM1150" s="34"/>
      <c r="DN1150" s="34"/>
      <c r="DO1150" s="34"/>
      <c r="DP1150" s="34"/>
    </row>
    <row r="1151" spans="43:120" s="5" customFormat="1" x14ac:dyDescent="0.25"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  <c r="BA1151" s="34"/>
      <c r="BB1151" s="34"/>
      <c r="BC1151" s="34"/>
      <c r="BD1151" s="34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  <c r="BO1151" s="34"/>
      <c r="BP1151" s="34"/>
      <c r="BQ1151" s="34"/>
      <c r="BR1151" s="34"/>
      <c r="BS1151" s="34"/>
      <c r="BT1151" s="34"/>
      <c r="BU1151" s="34"/>
      <c r="BV1151" s="34"/>
      <c r="BW1151" s="34"/>
      <c r="BX1151" s="34"/>
      <c r="BY1151" s="34"/>
      <c r="BZ1151" s="34"/>
      <c r="CA1151" s="34"/>
      <c r="CB1151" s="34"/>
      <c r="CC1151" s="34"/>
      <c r="CD1151" s="34"/>
      <c r="CE1151" s="34"/>
      <c r="CF1151" s="34"/>
      <c r="CG1151" s="34"/>
      <c r="CH1151" s="34"/>
      <c r="CI1151" s="34"/>
      <c r="CJ1151" s="34"/>
      <c r="CK1151" s="34"/>
      <c r="CL1151" s="34"/>
      <c r="CM1151" s="34"/>
      <c r="CN1151" s="34"/>
      <c r="CO1151" s="34"/>
      <c r="CP1151" s="34"/>
      <c r="CQ1151" s="34"/>
      <c r="CR1151" s="34"/>
      <c r="CS1151" s="34"/>
      <c r="CT1151" s="34"/>
      <c r="CU1151" s="34"/>
      <c r="CV1151" s="34"/>
      <c r="CW1151" s="34"/>
      <c r="CX1151" s="34"/>
      <c r="CY1151" s="34"/>
      <c r="CZ1151" s="34"/>
      <c r="DA1151" s="34"/>
      <c r="DB1151" s="34"/>
      <c r="DC1151" s="34"/>
      <c r="DD1151" s="34"/>
      <c r="DE1151" s="34"/>
      <c r="DF1151" s="34"/>
      <c r="DG1151" s="34"/>
      <c r="DH1151" s="34"/>
      <c r="DI1151" s="34"/>
      <c r="DJ1151" s="34"/>
      <c r="DK1151" s="34"/>
      <c r="DL1151" s="34"/>
      <c r="DM1151" s="34"/>
      <c r="DN1151" s="34"/>
      <c r="DO1151" s="34"/>
      <c r="DP1151" s="34"/>
    </row>
    <row r="1152" spans="43:120" s="5" customFormat="1" x14ac:dyDescent="0.25"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  <c r="BA1152" s="34"/>
      <c r="BB1152" s="34"/>
      <c r="BC1152" s="34"/>
      <c r="BD1152" s="34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  <c r="BO1152" s="34"/>
      <c r="BP1152" s="34"/>
      <c r="BQ1152" s="34"/>
      <c r="BR1152" s="34"/>
      <c r="BS1152" s="34"/>
      <c r="BT1152" s="34"/>
      <c r="BU1152" s="34"/>
      <c r="BV1152" s="34"/>
      <c r="BW1152" s="34"/>
      <c r="BX1152" s="34"/>
      <c r="BY1152" s="34"/>
      <c r="BZ1152" s="34"/>
      <c r="CA1152" s="34"/>
      <c r="CB1152" s="34"/>
      <c r="CC1152" s="34"/>
      <c r="CD1152" s="34"/>
      <c r="CE1152" s="34"/>
      <c r="CF1152" s="34"/>
      <c r="CG1152" s="34"/>
      <c r="CH1152" s="34"/>
      <c r="CI1152" s="34"/>
      <c r="CJ1152" s="34"/>
      <c r="CK1152" s="34"/>
      <c r="CL1152" s="34"/>
      <c r="CM1152" s="34"/>
      <c r="CN1152" s="34"/>
      <c r="CO1152" s="34"/>
      <c r="CP1152" s="34"/>
      <c r="CQ1152" s="34"/>
      <c r="CR1152" s="34"/>
      <c r="CS1152" s="34"/>
      <c r="CT1152" s="34"/>
      <c r="CU1152" s="34"/>
      <c r="CV1152" s="34"/>
      <c r="CW1152" s="34"/>
      <c r="CX1152" s="34"/>
      <c r="CY1152" s="34"/>
      <c r="CZ1152" s="34"/>
      <c r="DA1152" s="34"/>
      <c r="DB1152" s="34"/>
      <c r="DC1152" s="34"/>
      <c r="DD1152" s="34"/>
      <c r="DE1152" s="34"/>
      <c r="DF1152" s="34"/>
      <c r="DG1152" s="34"/>
      <c r="DH1152" s="34"/>
      <c r="DI1152" s="34"/>
      <c r="DJ1152" s="34"/>
      <c r="DK1152" s="34"/>
      <c r="DL1152" s="34"/>
      <c r="DM1152" s="34"/>
      <c r="DN1152" s="34"/>
      <c r="DO1152" s="34"/>
      <c r="DP1152" s="34"/>
    </row>
    <row r="1153" spans="43:120" s="5" customFormat="1" x14ac:dyDescent="0.25"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  <c r="BA1153" s="34"/>
      <c r="BB1153" s="34"/>
      <c r="BC1153" s="34"/>
      <c r="BD1153" s="34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  <c r="BO1153" s="34"/>
      <c r="BP1153" s="34"/>
      <c r="BQ1153" s="34"/>
      <c r="BR1153" s="34"/>
      <c r="BS1153" s="34"/>
      <c r="BT1153" s="34"/>
      <c r="BU1153" s="34"/>
      <c r="BV1153" s="34"/>
      <c r="BW1153" s="34"/>
      <c r="BX1153" s="34"/>
      <c r="BY1153" s="34"/>
      <c r="BZ1153" s="34"/>
      <c r="CA1153" s="34"/>
      <c r="CB1153" s="34"/>
      <c r="CC1153" s="34"/>
      <c r="CD1153" s="34"/>
      <c r="CE1153" s="34"/>
      <c r="CF1153" s="34"/>
      <c r="CG1153" s="34"/>
      <c r="CH1153" s="34"/>
      <c r="CI1153" s="34"/>
      <c r="CJ1153" s="34"/>
      <c r="CK1153" s="34"/>
      <c r="CL1153" s="34"/>
      <c r="CM1153" s="34"/>
      <c r="CN1153" s="34"/>
      <c r="CO1153" s="34"/>
      <c r="CP1153" s="34"/>
      <c r="CQ1153" s="34"/>
      <c r="CR1153" s="34"/>
      <c r="CS1153" s="34"/>
      <c r="CT1153" s="34"/>
      <c r="CU1153" s="34"/>
      <c r="CV1153" s="34"/>
      <c r="CW1153" s="34"/>
      <c r="CX1153" s="34"/>
      <c r="CY1153" s="34"/>
      <c r="CZ1153" s="34"/>
      <c r="DA1153" s="34"/>
      <c r="DB1153" s="34"/>
      <c r="DC1153" s="34"/>
      <c r="DD1153" s="34"/>
      <c r="DE1153" s="34"/>
      <c r="DF1153" s="34"/>
      <c r="DG1153" s="34"/>
      <c r="DH1153" s="34"/>
      <c r="DI1153" s="34"/>
      <c r="DJ1153" s="34"/>
      <c r="DK1153" s="34"/>
      <c r="DL1153" s="34"/>
      <c r="DM1153" s="34"/>
      <c r="DN1153" s="34"/>
      <c r="DO1153" s="34"/>
      <c r="DP1153" s="34"/>
    </row>
    <row r="1154" spans="43:120" s="5" customFormat="1" x14ac:dyDescent="0.25"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  <c r="BA1154" s="34"/>
      <c r="BB1154" s="34"/>
      <c r="BC1154" s="34"/>
      <c r="BD1154" s="34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  <c r="BO1154" s="34"/>
      <c r="BP1154" s="34"/>
      <c r="BQ1154" s="34"/>
      <c r="BR1154" s="34"/>
      <c r="BS1154" s="34"/>
      <c r="BT1154" s="34"/>
      <c r="BU1154" s="34"/>
      <c r="BV1154" s="34"/>
      <c r="BW1154" s="34"/>
      <c r="BX1154" s="34"/>
      <c r="BY1154" s="34"/>
      <c r="BZ1154" s="34"/>
      <c r="CA1154" s="34"/>
      <c r="CB1154" s="34"/>
      <c r="CC1154" s="34"/>
      <c r="CD1154" s="34"/>
      <c r="CE1154" s="34"/>
      <c r="CF1154" s="34"/>
      <c r="CG1154" s="34"/>
      <c r="CH1154" s="34"/>
      <c r="CI1154" s="34"/>
      <c r="CJ1154" s="34"/>
      <c r="CK1154" s="34"/>
      <c r="CL1154" s="34"/>
      <c r="CM1154" s="34"/>
      <c r="CN1154" s="34"/>
      <c r="CO1154" s="34"/>
      <c r="CP1154" s="34"/>
      <c r="CQ1154" s="34"/>
      <c r="CR1154" s="34"/>
      <c r="CS1154" s="34"/>
      <c r="CT1154" s="34"/>
      <c r="CU1154" s="34"/>
      <c r="CV1154" s="34"/>
      <c r="CW1154" s="34"/>
      <c r="CX1154" s="34"/>
      <c r="CY1154" s="34"/>
      <c r="CZ1154" s="34"/>
      <c r="DA1154" s="34"/>
      <c r="DB1154" s="34"/>
      <c r="DC1154" s="34"/>
      <c r="DD1154" s="34"/>
      <c r="DE1154" s="34"/>
      <c r="DF1154" s="34"/>
      <c r="DG1154" s="34"/>
      <c r="DH1154" s="34"/>
      <c r="DI1154" s="34"/>
      <c r="DJ1154" s="34"/>
      <c r="DK1154" s="34"/>
      <c r="DL1154" s="34"/>
      <c r="DM1154" s="34"/>
      <c r="DN1154" s="34"/>
      <c r="DO1154" s="34"/>
      <c r="DP1154" s="34"/>
    </row>
    <row r="1155" spans="43:120" s="5" customFormat="1" x14ac:dyDescent="0.25"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  <c r="BA1155" s="34"/>
      <c r="BB1155" s="34"/>
      <c r="BC1155" s="34"/>
      <c r="BD1155" s="34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  <c r="BO1155" s="34"/>
      <c r="BP1155" s="34"/>
      <c r="BQ1155" s="34"/>
      <c r="BR1155" s="34"/>
      <c r="BS1155" s="34"/>
      <c r="BT1155" s="34"/>
      <c r="BU1155" s="34"/>
      <c r="BV1155" s="34"/>
      <c r="BW1155" s="34"/>
      <c r="BX1155" s="34"/>
      <c r="BY1155" s="34"/>
      <c r="BZ1155" s="34"/>
      <c r="CA1155" s="34"/>
      <c r="CB1155" s="34"/>
      <c r="CC1155" s="34"/>
      <c r="CD1155" s="34"/>
      <c r="CE1155" s="34"/>
      <c r="CF1155" s="34"/>
      <c r="CG1155" s="34"/>
      <c r="CH1155" s="34"/>
      <c r="CI1155" s="34"/>
      <c r="CJ1155" s="34"/>
      <c r="CK1155" s="34"/>
      <c r="CL1155" s="34"/>
      <c r="CM1155" s="34"/>
      <c r="CN1155" s="34"/>
      <c r="CO1155" s="34"/>
      <c r="CP1155" s="34"/>
      <c r="CQ1155" s="34"/>
      <c r="CR1155" s="34"/>
      <c r="CS1155" s="34"/>
      <c r="CT1155" s="34"/>
      <c r="CU1155" s="34"/>
      <c r="CV1155" s="34"/>
      <c r="CW1155" s="34"/>
      <c r="CX1155" s="34"/>
      <c r="CY1155" s="34"/>
      <c r="CZ1155" s="34"/>
      <c r="DA1155" s="34"/>
      <c r="DB1155" s="34"/>
      <c r="DC1155" s="34"/>
      <c r="DD1155" s="34"/>
      <c r="DE1155" s="34"/>
      <c r="DF1155" s="34"/>
      <c r="DG1155" s="34"/>
      <c r="DH1155" s="34"/>
      <c r="DI1155" s="34"/>
      <c r="DJ1155" s="34"/>
      <c r="DK1155" s="34"/>
      <c r="DL1155" s="34"/>
      <c r="DM1155" s="34"/>
      <c r="DN1155" s="34"/>
      <c r="DO1155" s="34"/>
      <c r="DP1155" s="34"/>
    </row>
    <row r="1156" spans="43:120" s="5" customFormat="1" x14ac:dyDescent="0.25"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  <c r="BA1156" s="34"/>
      <c r="BB1156" s="34"/>
      <c r="BC1156" s="34"/>
      <c r="BD1156" s="34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  <c r="BO1156" s="34"/>
      <c r="BP1156" s="34"/>
      <c r="BQ1156" s="34"/>
      <c r="BR1156" s="34"/>
      <c r="BS1156" s="34"/>
      <c r="BT1156" s="34"/>
      <c r="BU1156" s="34"/>
      <c r="BV1156" s="34"/>
      <c r="BW1156" s="34"/>
      <c r="BX1156" s="34"/>
      <c r="BY1156" s="34"/>
      <c r="BZ1156" s="34"/>
      <c r="CA1156" s="34"/>
      <c r="CB1156" s="34"/>
      <c r="CC1156" s="34"/>
      <c r="CD1156" s="34"/>
      <c r="CE1156" s="34"/>
      <c r="CF1156" s="34"/>
      <c r="CG1156" s="34"/>
      <c r="CH1156" s="34"/>
      <c r="CI1156" s="34"/>
      <c r="CJ1156" s="34"/>
      <c r="CK1156" s="34"/>
      <c r="CL1156" s="34"/>
      <c r="CM1156" s="34"/>
      <c r="CN1156" s="34"/>
      <c r="CO1156" s="34"/>
      <c r="CP1156" s="34"/>
      <c r="CQ1156" s="34"/>
      <c r="CR1156" s="34"/>
      <c r="CS1156" s="34"/>
      <c r="CT1156" s="34"/>
      <c r="CU1156" s="34"/>
      <c r="CV1156" s="34"/>
      <c r="CW1156" s="34"/>
      <c r="CX1156" s="34"/>
      <c r="CY1156" s="34"/>
      <c r="CZ1156" s="34"/>
      <c r="DA1156" s="34"/>
      <c r="DB1156" s="34"/>
      <c r="DC1156" s="34"/>
      <c r="DD1156" s="34"/>
      <c r="DE1156" s="34"/>
      <c r="DF1156" s="34"/>
      <c r="DG1156" s="34"/>
      <c r="DH1156" s="34"/>
      <c r="DI1156" s="34"/>
      <c r="DJ1156" s="34"/>
      <c r="DK1156" s="34"/>
      <c r="DL1156" s="34"/>
      <c r="DM1156" s="34"/>
      <c r="DN1156" s="34"/>
      <c r="DO1156" s="34"/>
      <c r="DP1156" s="34"/>
    </row>
    <row r="1157" spans="43:120" s="5" customFormat="1" x14ac:dyDescent="0.25"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  <c r="BA1157" s="34"/>
      <c r="BB1157" s="34"/>
      <c r="BC1157" s="34"/>
      <c r="BD1157" s="34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  <c r="BO1157" s="34"/>
      <c r="BP1157" s="34"/>
      <c r="BQ1157" s="34"/>
      <c r="BR1157" s="34"/>
      <c r="BS1157" s="34"/>
      <c r="BT1157" s="34"/>
      <c r="BU1157" s="34"/>
      <c r="BV1157" s="34"/>
      <c r="BW1157" s="34"/>
      <c r="BX1157" s="34"/>
      <c r="BY1157" s="34"/>
      <c r="BZ1157" s="34"/>
      <c r="CA1157" s="34"/>
      <c r="CB1157" s="34"/>
      <c r="CC1157" s="34"/>
      <c r="CD1157" s="34"/>
      <c r="CE1157" s="34"/>
      <c r="CF1157" s="34"/>
      <c r="CG1157" s="34"/>
      <c r="CH1157" s="34"/>
      <c r="CI1157" s="34"/>
      <c r="CJ1157" s="34"/>
      <c r="CK1157" s="34"/>
      <c r="CL1157" s="34"/>
      <c r="CM1157" s="34"/>
      <c r="CN1157" s="34"/>
      <c r="CO1157" s="34"/>
      <c r="CP1157" s="34"/>
      <c r="CQ1157" s="34"/>
      <c r="CR1157" s="34"/>
      <c r="CS1157" s="34"/>
      <c r="CT1157" s="34"/>
      <c r="CU1157" s="34"/>
      <c r="CV1157" s="34"/>
      <c r="CW1157" s="34"/>
      <c r="CX1157" s="34"/>
      <c r="CY1157" s="34"/>
      <c r="CZ1157" s="34"/>
      <c r="DA1157" s="34"/>
      <c r="DB1157" s="34"/>
      <c r="DC1157" s="34"/>
      <c r="DD1157" s="34"/>
      <c r="DE1157" s="34"/>
      <c r="DF1157" s="34"/>
      <c r="DG1157" s="34"/>
      <c r="DH1157" s="34"/>
      <c r="DI1157" s="34"/>
      <c r="DJ1157" s="34"/>
      <c r="DK1157" s="34"/>
      <c r="DL1157" s="34"/>
      <c r="DM1157" s="34"/>
      <c r="DN1157" s="34"/>
      <c r="DO1157" s="34"/>
      <c r="DP1157" s="34"/>
    </row>
    <row r="1158" spans="43:120" s="5" customFormat="1" x14ac:dyDescent="0.25"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  <c r="BA1158" s="34"/>
      <c r="BB1158" s="34"/>
      <c r="BC1158" s="34"/>
      <c r="BD1158" s="34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  <c r="BO1158" s="34"/>
      <c r="BP1158" s="34"/>
      <c r="BQ1158" s="34"/>
      <c r="BR1158" s="34"/>
      <c r="BS1158" s="34"/>
      <c r="BT1158" s="34"/>
      <c r="BU1158" s="34"/>
      <c r="BV1158" s="34"/>
      <c r="BW1158" s="34"/>
      <c r="BX1158" s="34"/>
      <c r="BY1158" s="34"/>
      <c r="BZ1158" s="34"/>
      <c r="CA1158" s="34"/>
      <c r="CB1158" s="34"/>
      <c r="CC1158" s="34"/>
      <c r="CD1158" s="34"/>
      <c r="CE1158" s="34"/>
      <c r="CF1158" s="34"/>
      <c r="CG1158" s="34"/>
      <c r="CH1158" s="34"/>
      <c r="CI1158" s="34"/>
      <c r="CJ1158" s="34"/>
      <c r="CK1158" s="34"/>
      <c r="CL1158" s="34"/>
      <c r="CM1158" s="34"/>
      <c r="CN1158" s="34"/>
      <c r="CO1158" s="34"/>
      <c r="CP1158" s="34"/>
      <c r="CQ1158" s="34"/>
      <c r="CR1158" s="34"/>
      <c r="CS1158" s="34"/>
      <c r="CT1158" s="34"/>
      <c r="CU1158" s="34"/>
      <c r="CV1158" s="34"/>
      <c r="CW1158" s="34"/>
      <c r="CX1158" s="34"/>
      <c r="CY1158" s="34"/>
      <c r="CZ1158" s="34"/>
      <c r="DA1158" s="34"/>
      <c r="DB1158" s="34"/>
      <c r="DC1158" s="34"/>
      <c r="DD1158" s="34"/>
      <c r="DE1158" s="34"/>
      <c r="DF1158" s="34"/>
      <c r="DG1158" s="34"/>
      <c r="DH1158" s="34"/>
      <c r="DI1158" s="34"/>
      <c r="DJ1158" s="34"/>
      <c r="DK1158" s="34"/>
      <c r="DL1158" s="34"/>
      <c r="DM1158" s="34"/>
      <c r="DN1158" s="34"/>
      <c r="DO1158" s="34"/>
      <c r="DP1158" s="34"/>
    </row>
    <row r="1159" spans="43:120" s="5" customFormat="1" x14ac:dyDescent="0.25"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  <c r="BA1159" s="34"/>
      <c r="BB1159" s="34"/>
      <c r="BC1159" s="34"/>
      <c r="BD1159" s="34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4"/>
      <c r="BQ1159" s="34"/>
      <c r="BR1159" s="34"/>
      <c r="BS1159" s="34"/>
      <c r="BT1159" s="34"/>
      <c r="BU1159" s="34"/>
      <c r="BV1159" s="34"/>
      <c r="BW1159" s="34"/>
      <c r="BX1159" s="34"/>
      <c r="BY1159" s="34"/>
      <c r="BZ1159" s="34"/>
      <c r="CA1159" s="34"/>
      <c r="CB1159" s="34"/>
      <c r="CC1159" s="34"/>
      <c r="CD1159" s="34"/>
      <c r="CE1159" s="34"/>
      <c r="CF1159" s="34"/>
      <c r="CG1159" s="34"/>
      <c r="CH1159" s="34"/>
      <c r="CI1159" s="34"/>
      <c r="CJ1159" s="34"/>
      <c r="CK1159" s="34"/>
      <c r="CL1159" s="34"/>
      <c r="CM1159" s="34"/>
      <c r="CN1159" s="34"/>
      <c r="CO1159" s="34"/>
      <c r="CP1159" s="34"/>
      <c r="CQ1159" s="34"/>
      <c r="CR1159" s="34"/>
      <c r="CS1159" s="34"/>
      <c r="CT1159" s="34"/>
      <c r="CU1159" s="34"/>
      <c r="CV1159" s="34"/>
      <c r="CW1159" s="34"/>
      <c r="CX1159" s="34"/>
      <c r="CY1159" s="34"/>
      <c r="CZ1159" s="34"/>
      <c r="DA1159" s="34"/>
      <c r="DB1159" s="34"/>
      <c r="DC1159" s="34"/>
      <c r="DD1159" s="34"/>
      <c r="DE1159" s="34"/>
      <c r="DF1159" s="34"/>
      <c r="DG1159" s="34"/>
      <c r="DH1159" s="34"/>
      <c r="DI1159" s="34"/>
      <c r="DJ1159" s="34"/>
      <c r="DK1159" s="34"/>
      <c r="DL1159" s="34"/>
      <c r="DM1159" s="34"/>
      <c r="DN1159" s="34"/>
      <c r="DO1159" s="34"/>
      <c r="DP1159" s="34"/>
    </row>
    <row r="1160" spans="43:120" s="5" customFormat="1" x14ac:dyDescent="0.25"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  <c r="BA1160" s="34"/>
      <c r="BB1160" s="34"/>
      <c r="BC1160" s="34"/>
      <c r="BD1160" s="34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  <c r="BO1160" s="34"/>
      <c r="BP1160" s="34"/>
      <c r="BQ1160" s="34"/>
      <c r="BR1160" s="34"/>
      <c r="BS1160" s="34"/>
      <c r="BT1160" s="34"/>
      <c r="BU1160" s="34"/>
      <c r="BV1160" s="34"/>
      <c r="BW1160" s="34"/>
      <c r="BX1160" s="34"/>
      <c r="BY1160" s="34"/>
      <c r="BZ1160" s="34"/>
      <c r="CA1160" s="34"/>
      <c r="CB1160" s="34"/>
      <c r="CC1160" s="34"/>
      <c r="CD1160" s="34"/>
      <c r="CE1160" s="34"/>
      <c r="CF1160" s="34"/>
      <c r="CG1160" s="34"/>
      <c r="CH1160" s="34"/>
      <c r="CI1160" s="34"/>
      <c r="CJ1160" s="34"/>
      <c r="CK1160" s="34"/>
      <c r="CL1160" s="34"/>
      <c r="CM1160" s="34"/>
      <c r="CN1160" s="34"/>
      <c r="CO1160" s="34"/>
      <c r="CP1160" s="34"/>
      <c r="CQ1160" s="34"/>
      <c r="CR1160" s="34"/>
      <c r="CS1160" s="34"/>
      <c r="CT1160" s="34"/>
      <c r="CU1160" s="34"/>
      <c r="CV1160" s="34"/>
      <c r="CW1160" s="34"/>
      <c r="CX1160" s="34"/>
      <c r="CY1160" s="34"/>
      <c r="CZ1160" s="34"/>
      <c r="DA1160" s="34"/>
      <c r="DB1160" s="34"/>
      <c r="DC1160" s="34"/>
      <c r="DD1160" s="34"/>
      <c r="DE1160" s="34"/>
      <c r="DF1160" s="34"/>
      <c r="DG1160" s="34"/>
      <c r="DH1160" s="34"/>
      <c r="DI1160" s="34"/>
      <c r="DJ1160" s="34"/>
      <c r="DK1160" s="34"/>
      <c r="DL1160" s="34"/>
      <c r="DM1160" s="34"/>
      <c r="DN1160" s="34"/>
      <c r="DO1160" s="34"/>
      <c r="DP1160" s="34"/>
    </row>
    <row r="1161" spans="43:120" s="5" customFormat="1" x14ac:dyDescent="0.25"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  <c r="BA1161" s="34"/>
      <c r="BB1161" s="34"/>
      <c r="BC1161" s="34"/>
      <c r="BD1161" s="34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4"/>
      <c r="BQ1161" s="34"/>
      <c r="BR1161" s="34"/>
      <c r="BS1161" s="34"/>
      <c r="BT1161" s="34"/>
      <c r="BU1161" s="34"/>
      <c r="BV1161" s="34"/>
      <c r="BW1161" s="34"/>
      <c r="BX1161" s="34"/>
      <c r="BY1161" s="34"/>
      <c r="BZ1161" s="34"/>
      <c r="CA1161" s="34"/>
      <c r="CB1161" s="34"/>
      <c r="CC1161" s="34"/>
      <c r="CD1161" s="34"/>
      <c r="CE1161" s="34"/>
      <c r="CF1161" s="34"/>
      <c r="CG1161" s="34"/>
      <c r="CH1161" s="34"/>
      <c r="CI1161" s="34"/>
      <c r="CJ1161" s="34"/>
      <c r="CK1161" s="34"/>
      <c r="CL1161" s="34"/>
      <c r="CM1161" s="34"/>
      <c r="CN1161" s="34"/>
      <c r="CO1161" s="34"/>
      <c r="CP1161" s="34"/>
      <c r="CQ1161" s="34"/>
      <c r="CR1161" s="34"/>
      <c r="CS1161" s="34"/>
      <c r="CT1161" s="34"/>
      <c r="CU1161" s="34"/>
      <c r="CV1161" s="34"/>
      <c r="CW1161" s="34"/>
      <c r="CX1161" s="34"/>
      <c r="CY1161" s="34"/>
      <c r="CZ1161" s="34"/>
      <c r="DA1161" s="34"/>
      <c r="DB1161" s="34"/>
      <c r="DC1161" s="34"/>
      <c r="DD1161" s="34"/>
      <c r="DE1161" s="34"/>
      <c r="DF1161" s="34"/>
      <c r="DG1161" s="34"/>
      <c r="DH1161" s="34"/>
      <c r="DI1161" s="34"/>
      <c r="DJ1161" s="34"/>
      <c r="DK1161" s="34"/>
      <c r="DL1161" s="34"/>
      <c r="DM1161" s="34"/>
      <c r="DN1161" s="34"/>
      <c r="DO1161" s="34"/>
      <c r="DP1161" s="34"/>
    </row>
    <row r="1162" spans="43:120" s="5" customFormat="1" x14ac:dyDescent="0.25"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  <c r="BA1162" s="34"/>
      <c r="BB1162" s="34"/>
      <c r="BC1162" s="34"/>
      <c r="BD1162" s="34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  <c r="BO1162" s="34"/>
      <c r="BP1162" s="34"/>
      <c r="BQ1162" s="34"/>
      <c r="BR1162" s="34"/>
      <c r="BS1162" s="34"/>
      <c r="BT1162" s="34"/>
      <c r="BU1162" s="34"/>
      <c r="BV1162" s="34"/>
      <c r="BW1162" s="34"/>
      <c r="BX1162" s="34"/>
      <c r="BY1162" s="34"/>
      <c r="BZ1162" s="34"/>
      <c r="CA1162" s="34"/>
      <c r="CB1162" s="34"/>
      <c r="CC1162" s="34"/>
      <c r="CD1162" s="34"/>
      <c r="CE1162" s="34"/>
      <c r="CF1162" s="34"/>
      <c r="CG1162" s="34"/>
      <c r="CH1162" s="34"/>
      <c r="CI1162" s="34"/>
      <c r="CJ1162" s="34"/>
      <c r="CK1162" s="34"/>
      <c r="CL1162" s="34"/>
      <c r="CM1162" s="34"/>
      <c r="CN1162" s="34"/>
      <c r="CO1162" s="34"/>
      <c r="CP1162" s="34"/>
      <c r="CQ1162" s="34"/>
      <c r="CR1162" s="34"/>
      <c r="CS1162" s="34"/>
      <c r="CT1162" s="34"/>
      <c r="CU1162" s="34"/>
      <c r="CV1162" s="34"/>
      <c r="CW1162" s="34"/>
      <c r="CX1162" s="34"/>
      <c r="CY1162" s="34"/>
      <c r="CZ1162" s="34"/>
      <c r="DA1162" s="34"/>
      <c r="DB1162" s="34"/>
      <c r="DC1162" s="34"/>
      <c r="DD1162" s="34"/>
      <c r="DE1162" s="34"/>
      <c r="DF1162" s="34"/>
      <c r="DG1162" s="34"/>
      <c r="DH1162" s="34"/>
      <c r="DI1162" s="34"/>
      <c r="DJ1162" s="34"/>
      <c r="DK1162" s="34"/>
      <c r="DL1162" s="34"/>
      <c r="DM1162" s="34"/>
      <c r="DN1162" s="34"/>
      <c r="DO1162" s="34"/>
      <c r="DP1162" s="34"/>
    </row>
    <row r="1163" spans="43:120" s="5" customFormat="1" x14ac:dyDescent="0.25"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  <c r="BA1163" s="34"/>
      <c r="BB1163" s="34"/>
      <c r="BC1163" s="34"/>
      <c r="BD1163" s="34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  <c r="BO1163" s="34"/>
      <c r="BP1163" s="34"/>
      <c r="BQ1163" s="34"/>
      <c r="BR1163" s="34"/>
      <c r="BS1163" s="34"/>
      <c r="BT1163" s="34"/>
      <c r="BU1163" s="34"/>
      <c r="BV1163" s="34"/>
      <c r="BW1163" s="34"/>
      <c r="BX1163" s="34"/>
      <c r="BY1163" s="34"/>
      <c r="BZ1163" s="34"/>
      <c r="CA1163" s="34"/>
      <c r="CB1163" s="34"/>
      <c r="CC1163" s="34"/>
      <c r="CD1163" s="34"/>
      <c r="CE1163" s="34"/>
      <c r="CF1163" s="34"/>
      <c r="CG1163" s="34"/>
      <c r="CH1163" s="34"/>
      <c r="CI1163" s="34"/>
      <c r="CJ1163" s="34"/>
      <c r="CK1163" s="34"/>
      <c r="CL1163" s="34"/>
      <c r="CM1163" s="34"/>
      <c r="CN1163" s="34"/>
      <c r="CO1163" s="34"/>
      <c r="CP1163" s="34"/>
      <c r="CQ1163" s="34"/>
      <c r="CR1163" s="34"/>
      <c r="CS1163" s="34"/>
      <c r="CT1163" s="34"/>
      <c r="CU1163" s="34"/>
      <c r="CV1163" s="34"/>
      <c r="CW1163" s="34"/>
      <c r="CX1163" s="34"/>
      <c r="CY1163" s="34"/>
      <c r="CZ1163" s="34"/>
      <c r="DA1163" s="34"/>
      <c r="DB1163" s="34"/>
      <c r="DC1163" s="34"/>
      <c r="DD1163" s="34"/>
      <c r="DE1163" s="34"/>
      <c r="DF1163" s="34"/>
      <c r="DG1163" s="34"/>
      <c r="DH1163" s="34"/>
      <c r="DI1163" s="34"/>
      <c r="DJ1163" s="34"/>
      <c r="DK1163" s="34"/>
      <c r="DL1163" s="34"/>
      <c r="DM1163" s="34"/>
      <c r="DN1163" s="34"/>
      <c r="DO1163" s="34"/>
      <c r="DP1163" s="34"/>
    </row>
    <row r="1164" spans="43:120" s="5" customFormat="1" x14ac:dyDescent="0.25"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  <c r="BA1164" s="34"/>
      <c r="BB1164" s="34"/>
      <c r="BC1164" s="34"/>
      <c r="BD1164" s="34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  <c r="BO1164" s="34"/>
      <c r="BP1164" s="34"/>
      <c r="BQ1164" s="34"/>
      <c r="BR1164" s="34"/>
      <c r="BS1164" s="34"/>
      <c r="BT1164" s="34"/>
      <c r="BU1164" s="34"/>
      <c r="BV1164" s="34"/>
      <c r="BW1164" s="34"/>
      <c r="BX1164" s="34"/>
      <c r="BY1164" s="34"/>
      <c r="BZ1164" s="34"/>
      <c r="CA1164" s="34"/>
      <c r="CB1164" s="34"/>
      <c r="CC1164" s="34"/>
      <c r="CD1164" s="34"/>
      <c r="CE1164" s="34"/>
      <c r="CF1164" s="34"/>
      <c r="CG1164" s="34"/>
      <c r="CH1164" s="34"/>
      <c r="CI1164" s="34"/>
      <c r="CJ1164" s="34"/>
      <c r="CK1164" s="34"/>
      <c r="CL1164" s="34"/>
      <c r="CM1164" s="34"/>
      <c r="CN1164" s="34"/>
      <c r="CO1164" s="34"/>
      <c r="CP1164" s="34"/>
      <c r="CQ1164" s="34"/>
      <c r="CR1164" s="34"/>
      <c r="CS1164" s="34"/>
      <c r="CT1164" s="34"/>
      <c r="CU1164" s="34"/>
      <c r="CV1164" s="34"/>
      <c r="CW1164" s="34"/>
      <c r="CX1164" s="34"/>
      <c r="CY1164" s="34"/>
      <c r="CZ1164" s="34"/>
      <c r="DA1164" s="34"/>
      <c r="DB1164" s="34"/>
      <c r="DC1164" s="34"/>
      <c r="DD1164" s="34"/>
      <c r="DE1164" s="34"/>
      <c r="DF1164" s="34"/>
      <c r="DG1164" s="34"/>
      <c r="DH1164" s="34"/>
      <c r="DI1164" s="34"/>
      <c r="DJ1164" s="34"/>
      <c r="DK1164" s="34"/>
      <c r="DL1164" s="34"/>
      <c r="DM1164" s="34"/>
      <c r="DN1164" s="34"/>
      <c r="DO1164" s="34"/>
      <c r="DP1164" s="34"/>
    </row>
    <row r="1165" spans="43:120" s="5" customFormat="1" x14ac:dyDescent="0.25"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  <c r="BA1165" s="34"/>
      <c r="BB1165" s="34"/>
      <c r="BC1165" s="34"/>
      <c r="BD1165" s="34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  <c r="BO1165" s="34"/>
      <c r="BP1165" s="34"/>
      <c r="BQ1165" s="34"/>
      <c r="BR1165" s="34"/>
      <c r="BS1165" s="34"/>
      <c r="BT1165" s="34"/>
      <c r="BU1165" s="34"/>
      <c r="BV1165" s="34"/>
      <c r="BW1165" s="34"/>
      <c r="BX1165" s="34"/>
      <c r="BY1165" s="34"/>
      <c r="BZ1165" s="34"/>
      <c r="CA1165" s="34"/>
      <c r="CB1165" s="34"/>
      <c r="CC1165" s="34"/>
      <c r="CD1165" s="34"/>
      <c r="CE1165" s="34"/>
      <c r="CF1165" s="34"/>
      <c r="CG1165" s="34"/>
      <c r="CH1165" s="34"/>
      <c r="CI1165" s="34"/>
      <c r="CJ1165" s="34"/>
      <c r="CK1165" s="34"/>
      <c r="CL1165" s="34"/>
      <c r="CM1165" s="34"/>
      <c r="CN1165" s="34"/>
      <c r="CO1165" s="34"/>
      <c r="CP1165" s="34"/>
      <c r="CQ1165" s="34"/>
      <c r="CR1165" s="34"/>
      <c r="CS1165" s="34"/>
      <c r="CT1165" s="34"/>
      <c r="CU1165" s="34"/>
      <c r="CV1165" s="34"/>
      <c r="CW1165" s="34"/>
      <c r="CX1165" s="34"/>
      <c r="CY1165" s="34"/>
      <c r="CZ1165" s="34"/>
      <c r="DA1165" s="34"/>
      <c r="DB1165" s="34"/>
      <c r="DC1165" s="34"/>
      <c r="DD1165" s="34"/>
      <c r="DE1165" s="34"/>
      <c r="DF1165" s="34"/>
      <c r="DG1165" s="34"/>
      <c r="DH1165" s="34"/>
      <c r="DI1165" s="34"/>
      <c r="DJ1165" s="34"/>
      <c r="DK1165" s="34"/>
      <c r="DL1165" s="34"/>
      <c r="DM1165" s="34"/>
      <c r="DN1165" s="34"/>
      <c r="DO1165" s="34"/>
      <c r="DP1165" s="34"/>
    </row>
    <row r="1166" spans="43:120" s="5" customFormat="1" x14ac:dyDescent="0.25"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  <c r="BA1166" s="34"/>
      <c r="BB1166" s="34"/>
      <c r="BC1166" s="34"/>
      <c r="BD1166" s="34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  <c r="BO1166" s="34"/>
      <c r="BP1166" s="34"/>
      <c r="BQ1166" s="34"/>
      <c r="BR1166" s="34"/>
      <c r="BS1166" s="34"/>
      <c r="BT1166" s="34"/>
      <c r="BU1166" s="34"/>
      <c r="BV1166" s="34"/>
      <c r="BW1166" s="34"/>
      <c r="BX1166" s="34"/>
      <c r="BY1166" s="34"/>
      <c r="BZ1166" s="34"/>
      <c r="CA1166" s="34"/>
      <c r="CB1166" s="34"/>
      <c r="CC1166" s="34"/>
      <c r="CD1166" s="34"/>
      <c r="CE1166" s="34"/>
      <c r="CF1166" s="34"/>
      <c r="CG1166" s="34"/>
      <c r="CH1166" s="34"/>
      <c r="CI1166" s="34"/>
      <c r="CJ1166" s="34"/>
      <c r="CK1166" s="34"/>
      <c r="CL1166" s="34"/>
      <c r="CM1166" s="34"/>
      <c r="CN1166" s="34"/>
      <c r="CO1166" s="34"/>
      <c r="CP1166" s="34"/>
      <c r="CQ1166" s="34"/>
      <c r="CR1166" s="34"/>
      <c r="CS1166" s="34"/>
      <c r="CT1166" s="34"/>
      <c r="CU1166" s="34"/>
      <c r="CV1166" s="34"/>
      <c r="CW1166" s="34"/>
      <c r="CX1166" s="34"/>
      <c r="CY1166" s="34"/>
      <c r="CZ1166" s="34"/>
      <c r="DA1166" s="34"/>
      <c r="DB1166" s="34"/>
      <c r="DC1166" s="34"/>
      <c r="DD1166" s="34"/>
      <c r="DE1166" s="34"/>
      <c r="DF1166" s="34"/>
      <c r="DG1166" s="34"/>
      <c r="DH1166" s="34"/>
      <c r="DI1166" s="34"/>
      <c r="DJ1166" s="34"/>
      <c r="DK1166" s="34"/>
      <c r="DL1166" s="34"/>
      <c r="DM1166" s="34"/>
      <c r="DN1166" s="34"/>
      <c r="DO1166" s="34"/>
      <c r="DP1166" s="34"/>
    </row>
    <row r="1167" spans="43:120" s="5" customFormat="1" x14ac:dyDescent="0.25"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  <c r="BA1167" s="34"/>
      <c r="BB1167" s="34"/>
      <c r="BC1167" s="34"/>
      <c r="BD1167" s="34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4"/>
      <c r="BQ1167" s="34"/>
      <c r="BR1167" s="34"/>
      <c r="BS1167" s="34"/>
      <c r="BT1167" s="34"/>
      <c r="BU1167" s="34"/>
      <c r="BV1167" s="34"/>
      <c r="BW1167" s="34"/>
      <c r="BX1167" s="34"/>
      <c r="BY1167" s="34"/>
      <c r="BZ1167" s="34"/>
      <c r="CA1167" s="34"/>
      <c r="CB1167" s="34"/>
      <c r="CC1167" s="34"/>
      <c r="CD1167" s="34"/>
      <c r="CE1167" s="34"/>
      <c r="CF1167" s="34"/>
      <c r="CG1167" s="34"/>
      <c r="CH1167" s="34"/>
      <c r="CI1167" s="34"/>
      <c r="CJ1167" s="34"/>
      <c r="CK1167" s="34"/>
      <c r="CL1167" s="34"/>
      <c r="CM1167" s="34"/>
      <c r="CN1167" s="34"/>
      <c r="CO1167" s="34"/>
      <c r="CP1167" s="34"/>
      <c r="CQ1167" s="34"/>
      <c r="CR1167" s="34"/>
      <c r="CS1167" s="34"/>
      <c r="CT1167" s="34"/>
      <c r="CU1167" s="34"/>
      <c r="CV1167" s="34"/>
      <c r="CW1167" s="34"/>
      <c r="CX1167" s="34"/>
      <c r="CY1167" s="34"/>
      <c r="CZ1167" s="34"/>
      <c r="DA1167" s="34"/>
      <c r="DB1167" s="34"/>
      <c r="DC1167" s="34"/>
      <c r="DD1167" s="34"/>
      <c r="DE1167" s="34"/>
      <c r="DF1167" s="34"/>
      <c r="DG1167" s="34"/>
      <c r="DH1167" s="34"/>
      <c r="DI1167" s="34"/>
      <c r="DJ1167" s="34"/>
      <c r="DK1167" s="34"/>
      <c r="DL1167" s="34"/>
      <c r="DM1167" s="34"/>
      <c r="DN1167" s="34"/>
      <c r="DO1167" s="34"/>
      <c r="DP1167" s="34"/>
    </row>
    <row r="1168" spans="43:120" s="5" customFormat="1" x14ac:dyDescent="0.25"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  <c r="BA1168" s="34"/>
      <c r="BB1168" s="34"/>
      <c r="BC1168" s="34"/>
      <c r="BD1168" s="34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  <c r="BO1168" s="34"/>
      <c r="BP1168" s="34"/>
      <c r="BQ1168" s="34"/>
      <c r="BR1168" s="34"/>
      <c r="BS1168" s="34"/>
      <c r="BT1168" s="34"/>
      <c r="BU1168" s="34"/>
      <c r="BV1168" s="34"/>
      <c r="BW1168" s="34"/>
      <c r="BX1168" s="34"/>
      <c r="BY1168" s="34"/>
      <c r="BZ1168" s="34"/>
      <c r="CA1168" s="34"/>
      <c r="CB1168" s="34"/>
      <c r="CC1168" s="34"/>
      <c r="CD1168" s="34"/>
      <c r="CE1168" s="34"/>
      <c r="CF1168" s="34"/>
      <c r="CG1168" s="34"/>
      <c r="CH1168" s="34"/>
      <c r="CI1168" s="34"/>
      <c r="CJ1168" s="34"/>
      <c r="CK1168" s="34"/>
      <c r="CL1168" s="34"/>
      <c r="CM1168" s="34"/>
      <c r="CN1168" s="34"/>
      <c r="CO1168" s="34"/>
      <c r="CP1168" s="34"/>
      <c r="CQ1168" s="34"/>
      <c r="CR1168" s="34"/>
      <c r="CS1168" s="34"/>
      <c r="CT1168" s="34"/>
      <c r="CU1168" s="34"/>
      <c r="CV1168" s="34"/>
      <c r="CW1168" s="34"/>
      <c r="CX1168" s="34"/>
      <c r="CY1168" s="34"/>
      <c r="CZ1168" s="34"/>
      <c r="DA1168" s="34"/>
      <c r="DB1168" s="34"/>
      <c r="DC1168" s="34"/>
      <c r="DD1168" s="34"/>
      <c r="DE1168" s="34"/>
      <c r="DF1168" s="34"/>
      <c r="DG1168" s="34"/>
      <c r="DH1168" s="34"/>
      <c r="DI1168" s="34"/>
      <c r="DJ1168" s="34"/>
      <c r="DK1168" s="34"/>
      <c r="DL1168" s="34"/>
      <c r="DM1168" s="34"/>
      <c r="DN1168" s="34"/>
      <c r="DO1168" s="34"/>
      <c r="DP1168" s="34"/>
    </row>
    <row r="1169" spans="43:120" s="5" customFormat="1" x14ac:dyDescent="0.25"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  <c r="BC1169" s="34"/>
      <c r="BD1169" s="34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4"/>
      <c r="BQ1169" s="34"/>
      <c r="BR1169" s="34"/>
      <c r="BS1169" s="34"/>
      <c r="BT1169" s="34"/>
      <c r="BU1169" s="34"/>
      <c r="BV1169" s="34"/>
      <c r="BW1169" s="34"/>
      <c r="BX1169" s="34"/>
      <c r="BY1169" s="34"/>
      <c r="BZ1169" s="34"/>
      <c r="CA1169" s="34"/>
      <c r="CB1169" s="34"/>
      <c r="CC1169" s="34"/>
      <c r="CD1169" s="34"/>
      <c r="CE1169" s="34"/>
      <c r="CF1169" s="34"/>
      <c r="CG1169" s="34"/>
      <c r="CH1169" s="34"/>
      <c r="CI1169" s="34"/>
      <c r="CJ1169" s="34"/>
      <c r="CK1169" s="34"/>
      <c r="CL1169" s="34"/>
      <c r="CM1169" s="34"/>
      <c r="CN1169" s="34"/>
      <c r="CO1169" s="34"/>
      <c r="CP1169" s="34"/>
      <c r="CQ1169" s="34"/>
      <c r="CR1169" s="34"/>
      <c r="CS1169" s="34"/>
      <c r="CT1169" s="34"/>
      <c r="CU1169" s="34"/>
      <c r="CV1169" s="34"/>
      <c r="CW1169" s="34"/>
      <c r="CX1169" s="34"/>
      <c r="CY1169" s="34"/>
      <c r="CZ1169" s="34"/>
      <c r="DA1169" s="34"/>
      <c r="DB1169" s="34"/>
      <c r="DC1169" s="34"/>
      <c r="DD1169" s="34"/>
      <c r="DE1169" s="34"/>
      <c r="DF1169" s="34"/>
      <c r="DG1169" s="34"/>
      <c r="DH1169" s="34"/>
      <c r="DI1169" s="34"/>
      <c r="DJ1169" s="34"/>
      <c r="DK1169" s="34"/>
      <c r="DL1169" s="34"/>
      <c r="DM1169" s="34"/>
      <c r="DN1169" s="34"/>
      <c r="DO1169" s="34"/>
      <c r="DP1169" s="34"/>
    </row>
    <row r="1170" spans="43:120" s="5" customFormat="1" x14ac:dyDescent="0.25"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  <c r="BC1170" s="34"/>
      <c r="BD1170" s="34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4"/>
      <c r="BQ1170" s="34"/>
      <c r="BR1170" s="34"/>
      <c r="BS1170" s="34"/>
      <c r="BT1170" s="34"/>
      <c r="BU1170" s="34"/>
      <c r="BV1170" s="34"/>
      <c r="BW1170" s="34"/>
      <c r="BX1170" s="34"/>
      <c r="BY1170" s="34"/>
      <c r="BZ1170" s="34"/>
      <c r="CA1170" s="34"/>
      <c r="CB1170" s="34"/>
      <c r="CC1170" s="34"/>
      <c r="CD1170" s="34"/>
      <c r="CE1170" s="34"/>
      <c r="CF1170" s="34"/>
      <c r="CG1170" s="34"/>
      <c r="CH1170" s="34"/>
      <c r="CI1170" s="34"/>
      <c r="CJ1170" s="34"/>
      <c r="CK1170" s="34"/>
      <c r="CL1170" s="34"/>
      <c r="CM1170" s="34"/>
      <c r="CN1170" s="34"/>
      <c r="CO1170" s="34"/>
      <c r="CP1170" s="34"/>
      <c r="CQ1170" s="34"/>
      <c r="CR1170" s="34"/>
      <c r="CS1170" s="34"/>
      <c r="CT1170" s="34"/>
      <c r="CU1170" s="34"/>
      <c r="CV1170" s="34"/>
      <c r="CW1170" s="34"/>
      <c r="CX1170" s="34"/>
      <c r="CY1170" s="34"/>
      <c r="CZ1170" s="34"/>
      <c r="DA1170" s="34"/>
      <c r="DB1170" s="34"/>
      <c r="DC1170" s="34"/>
      <c r="DD1170" s="34"/>
      <c r="DE1170" s="34"/>
      <c r="DF1170" s="34"/>
      <c r="DG1170" s="34"/>
      <c r="DH1170" s="34"/>
      <c r="DI1170" s="34"/>
      <c r="DJ1170" s="34"/>
      <c r="DK1170" s="34"/>
      <c r="DL1170" s="34"/>
      <c r="DM1170" s="34"/>
      <c r="DN1170" s="34"/>
      <c r="DO1170" s="34"/>
      <c r="DP1170" s="34"/>
    </row>
    <row r="1171" spans="43:120" s="5" customFormat="1" x14ac:dyDescent="0.25"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  <c r="BA1171" s="34"/>
      <c r="BB1171" s="34"/>
      <c r="BC1171" s="34"/>
      <c r="BD1171" s="34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  <c r="BO1171" s="34"/>
      <c r="BP1171" s="34"/>
      <c r="BQ1171" s="34"/>
      <c r="BR1171" s="34"/>
      <c r="BS1171" s="34"/>
      <c r="BT1171" s="34"/>
      <c r="BU1171" s="34"/>
      <c r="BV1171" s="34"/>
      <c r="BW1171" s="34"/>
      <c r="BX1171" s="34"/>
      <c r="BY1171" s="34"/>
      <c r="BZ1171" s="34"/>
      <c r="CA1171" s="34"/>
      <c r="CB1171" s="34"/>
      <c r="CC1171" s="34"/>
      <c r="CD1171" s="34"/>
      <c r="CE1171" s="34"/>
      <c r="CF1171" s="34"/>
      <c r="CG1171" s="34"/>
      <c r="CH1171" s="34"/>
      <c r="CI1171" s="34"/>
      <c r="CJ1171" s="34"/>
      <c r="CK1171" s="34"/>
      <c r="CL1171" s="34"/>
      <c r="CM1171" s="34"/>
      <c r="CN1171" s="34"/>
      <c r="CO1171" s="34"/>
      <c r="CP1171" s="34"/>
      <c r="CQ1171" s="34"/>
      <c r="CR1171" s="34"/>
      <c r="CS1171" s="34"/>
      <c r="CT1171" s="34"/>
      <c r="CU1171" s="34"/>
      <c r="CV1171" s="34"/>
      <c r="CW1171" s="34"/>
      <c r="CX1171" s="34"/>
      <c r="CY1171" s="34"/>
      <c r="CZ1171" s="34"/>
      <c r="DA1171" s="34"/>
      <c r="DB1171" s="34"/>
      <c r="DC1171" s="34"/>
      <c r="DD1171" s="34"/>
      <c r="DE1171" s="34"/>
      <c r="DF1171" s="34"/>
      <c r="DG1171" s="34"/>
      <c r="DH1171" s="34"/>
      <c r="DI1171" s="34"/>
      <c r="DJ1171" s="34"/>
      <c r="DK1171" s="34"/>
      <c r="DL1171" s="34"/>
      <c r="DM1171" s="34"/>
      <c r="DN1171" s="34"/>
      <c r="DO1171" s="34"/>
      <c r="DP1171" s="34"/>
    </row>
    <row r="1172" spans="43:120" s="5" customFormat="1" x14ac:dyDescent="0.25"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  <c r="BC1172" s="34"/>
      <c r="BD1172" s="34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4"/>
      <c r="BQ1172" s="34"/>
      <c r="BR1172" s="34"/>
      <c r="BS1172" s="34"/>
      <c r="BT1172" s="34"/>
      <c r="BU1172" s="34"/>
      <c r="BV1172" s="34"/>
      <c r="BW1172" s="34"/>
      <c r="BX1172" s="34"/>
      <c r="BY1172" s="34"/>
      <c r="BZ1172" s="34"/>
      <c r="CA1172" s="34"/>
      <c r="CB1172" s="34"/>
      <c r="CC1172" s="34"/>
      <c r="CD1172" s="34"/>
      <c r="CE1172" s="34"/>
      <c r="CF1172" s="34"/>
      <c r="CG1172" s="34"/>
      <c r="CH1172" s="34"/>
      <c r="CI1172" s="34"/>
      <c r="CJ1172" s="34"/>
      <c r="CK1172" s="34"/>
      <c r="CL1172" s="34"/>
      <c r="CM1172" s="34"/>
      <c r="CN1172" s="34"/>
      <c r="CO1172" s="34"/>
      <c r="CP1172" s="34"/>
      <c r="CQ1172" s="34"/>
      <c r="CR1172" s="34"/>
      <c r="CS1172" s="34"/>
      <c r="CT1172" s="34"/>
      <c r="CU1172" s="34"/>
      <c r="CV1172" s="34"/>
      <c r="CW1172" s="34"/>
      <c r="CX1172" s="34"/>
      <c r="CY1172" s="34"/>
      <c r="CZ1172" s="34"/>
      <c r="DA1172" s="34"/>
      <c r="DB1172" s="34"/>
      <c r="DC1172" s="34"/>
      <c r="DD1172" s="34"/>
      <c r="DE1172" s="34"/>
      <c r="DF1172" s="34"/>
      <c r="DG1172" s="34"/>
      <c r="DH1172" s="34"/>
      <c r="DI1172" s="34"/>
      <c r="DJ1172" s="34"/>
      <c r="DK1172" s="34"/>
      <c r="DL1172" s="34"/>
      <c r="DM1172" s="34"/>
      <c r="DN1172" s="34"/>
      <c r="DO1172" s="34"/>
      <c r="DP1172" s="34"/>
    </row>
    <row r="1173" spans="43:120" s="5" customFormat="1" x14ac:dyDescent="0.25"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  <c r="BA1173" s="34"/>
      <c r="BB1173" s="34"/>
      <c r="BC1173" s="34"/>
      <c r="BD1173" s="34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4"/>
      <c r="BQ1173" s="34"/>
      <c r="BR1173" s="34"/>
      <c r="BS1173" s="34"/>
      <c r="BT1173" s="34"/>
      <c r="BU1173" s="34"/>
      <c r="BV1173" s="34"/>
      <c r="BW1173" s="34"/>
      <c r="BX1173" s="34"/>
      <c r="BY1173" s="34"/>
      <c r="BZ1173" s="34"/>
      <c r="CA1173" s="34"/>
      <c r="CB1173" s="34"/>
      <c r="CC1173" s="34"/>
      <c r="CD1173" s="34"/>
      <c r="CE1173" s="34"/>
      <c r="CF1173" s="34"/>
      <c r="CG1173" s="34"/>
      <c r="CH1173" s="34"/>
      <c r="CI1173" s="34"/>
      <c r="CJ1173" s="34"/>
      <c r="CK1173" s="34"/>
      <c r="CL1173" s="34"/>
      <c r="CM1173" s="34"/>
      <c r="CN1173" s="34"/>
      <c r="CO1173" s="34"/>
      <c r="CP1173" s="34"/>
      <c r="CQ1173" s="34"/>
      <c r="CR1173" s="34"/>
      <c r="CS1173" s="34"/>
      <c r="CT1173" s="34"/>
      <c r="CU1173" s="34"/>
      <c r="CV1173" s="34"/>
      <c r="CW1173" s="34"/>
      <c r="CX1173" s="34"/>
      <c r="CY1173" s="34"/>
      <c r="CZ1173" s="34"/>
      <c r="DA1173" s="34"/>
      <c r="DB1173" s="34"/>
      <c r="DC1173" s="34"/>
      <c r="DD1173" s="34"/>
      <c r="DE1173" s="34"/>
      <c r="DF1173" s="34"/>
      <c r="DG1173" s="34"/>
      <c r="DH1173" s="34"/>
      <c r="DI1173" s="34"/>
      <c r="DJ1173" s="34"/>
      <c r="DK1173" s="34"/>
      <c r="DL1173" s="34"/>
      <c r="DM1173" s="34"/>
      <c r="DN1173" s="34"/>
      <c r="DO1173" s="34"/>
      <c r="DP1173" s="34"/>
    </row>
    <row r="1174" spans="43:120" s="5" customFormat="1" x14ac:dyDescent="0.25"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  <c r="BA1174" s="34"/>
      <c r="BB1174" s="34"/>
      <c r="BC1174" s="34"/>
      <c r="BD1174" s="34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  <c r="BO1174" s="34"/>
      <c r="BP1174" s="34"/>
      <c r="BQ1174" s="34"/>
      <c r="BR1174" s="34"/>
      <c r="BS1174" s="34"/>
      <c r="BT1174" s="34"/>
      <c r="BU1174" s="34"/>
      <c r="BV1174" s="34"/>
      <c r="BW1174" s="34"/>
      <c r="BX1174" s="34"/>
      <c r="BY1174" s="34"/>
      <c r="BZ1174" s="34"/>
      <c r="CA1174" s="34"/>
      <c r="CB1174" s="34"/>
      <c r="CC1174" s="34"/>
      <c r="CD1174" s="34"/>
      <c r="CE1174" s="34"/>
      <c r="CF1174" s="34"/>
      <c r="CG1174" s="34"/>
      <c r="CH1174" s="34"/>
      <c r="CI1174" s="34"/>
      <c r="CJ1174" s="34"/>
      <c r="CK1174" s="34"/>
      <c r="CL1174" s="34"/>
      <c r="CM1174" s="34"/>
      <c r="CN1174" s="34"/>
      <c r="CO1174" s="34"/>
      <c r="CP1174" s="34"/>
      <c r="CQ1174" s="34"/>
      <c r="CR1174" s="34"/>
      <c r="CS1174" s="34"/>
      <c r="CT1174" s="34"/>
      <c r="CU1174" s="34"/>
      <c r="CV1174" s="34"/>
      <c r="CW1174" s="34"/>
      <c r="CX1174" s="34"/>
      <c r="CY1174" s="34"/>
      <c r="CZ1174" s="34"/>
      <c r="DA1174" s="34"/>
      <c r="DB1174" s="34"/>
      <c r="DC1174" s="34"/>
      <c r="DD1174" s="34"/>
      <c r="DE1174" s="34"/>
      <c r="DF1174" s="34"/>
      <c r="DG1174" s="34"/>
      <c r="DH1174" s="34"/>
      <c r="DI1174" s="34"/>
      <c r="DJ1174" s="34"/>
      <c r="DK1174" s="34"/>
      <c r="DL1174" s="34"/>
      <c r="DM1174" s="34"/>
      <c r="DN1174" s="34"/>
      <c r="DO1174" s="34"/>
      <c r="DP1174" s="34"/>
    </row>
    <row r="1175" spans="43:120" s="5" customFormat="1" x14ac:dyDescent="0.25"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  <c r="BA1175" s="34"/>
      <c r="BB1175" s="34"/>
      <c r="BC1175" s="34"/>
      <c r="BD1175" s="34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  <c r="BO1175" s="34"/>
      <c r="BP1175" s="34"/>
      <c r="BQ1175" s="34"/>
      <c r="BR1175" s="34"/>
      <c r="BS1175" s="34"/>
      <c r="BT1175" s="34"/>
      <c r="BU1175" s="34"/>
      <c r="BV1175" s="34"/>
      <c r="BW1175" s="34"/>
      <c r="BX1175" s="34"/>
      <c r="BY1175" s="34"/>
      <c r="BZ1175" s="34"/>
      <c r="CA1175" s="34"/>
      <c r="CB1175" s="34"/>
      <c r="CC1175" s="34"/>
      <c r="CD1175" s="34"/>
      <c r="CE1175" s="34"/>
      <c r="CF1175" s="34"/>
      <c r="CG1175" s="34"/>
      <c r="CH1175" s="34"/>
      <c r="CI1175" s="34"/>
      <c r="CJ1175" s="34"/>
      <c r="CK1175" s="34"/>
      <c r="CL1175" s="34"/>
      <c r="CM1175" s="34"/>
      <c r="CN1175" s="34"/>
      <c r="CO1175" s="34"/>
      <c r="CP1175" s="34"/>
      <c r="CQ1175" s="34"/>
      <c r="CR1175" s="34"/>
      <c r="CS1175" s="34"/>
      <c r="CT1175" s="34"/>
      <c r="CU1175" s="34"/>
      <c r="CV1175" s="34"/>
      <c r="CW1175" s="34"/>
      <c r="CX1175" s="34"/>
      <c r="CY1175" s="34"/>
      <c r="CZ1175" s="34"/>
      <c r="DA1175" s="34"/>
      <c r="DB1175" s="34"/>
      <c r="DC1175" s="34"/>
      <c r="DD1175" s="34"/>
      <c r="DE1175" s="34"/>
      <c r="DF1175" s="34"/>
      <c r="DG1175" s="34"/>
      <c r="DH1175" s="34"/>
      <c r="DI1175" s="34"/>
      <c r="DJ1175" s="34"/>
      <c r="DK1175" s="34"/>
      <c r="DL1175" s="34"/>
      <c r="DM1175" s="34"/>
      <c r="DN1175" s="34"/>
      <c r="DO1175" s="34"/>
      <c r="DP1175" s="34"/>
    </row>
    <row r="1176" spans="43:120" s="5" customFormat="1" x14ac:dyDescent="0.25"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  <c r="BA1176" s="34"/>
      <c r="BB1176" s="34"/>
      <c r="BC1176" s="34"/>
      <c r="BD1176" s="34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  <c r="BO1176" s="34"/>
      <c r="BP1176" s="34"/>
      <c r="BQ1176" s="34"/>
      <c r="BR1176" s="34"/>
      <c r="BS1176" s="34"/>
      <c r="BT1176" s="34"/>
      <c r="BU1176" s="34"/>
      <c r="BV1176" s="34"/>
      <c r="BW1176" s="34"/>
      <c r="BX1176" s="34"/>
      <c r="BY1176" s="34"/>
      <c r="BZ1176" s="34"/>
      <c r="CA1176" s="34"/>
      <c r="CB1176" s="34"/>
      <c r="CC1176" s="34"/>
      <c r="CD1176" s="34"/>
      <c r="CE1176" s="34"/>
      <c r="CF1176" s="34"/>
      <c r="CG1176" s="34"/>
      <c r="CH1176" s="34"/>
      <c r="CI1176" s="34"/>
      <c r="CJ1176" s="34"/>
      <c r="CK1176" s="34"/>
      <c r="CL1176" s="34"/>
      <c r="CM1176" s="34"/>
      <c r="CN1176" s="34"/>
      <c r="CO1176" s="34"/>
      <c r="CP1176" s="34"/>
      <c r="CQ1176" s="34"/>
      <c r="CR1176" s="34"/>
      <c r="CS1176" s="34"/>
      <c r="CT1176" s="34"/>
      <c r="CU1176" s="34"/>
      <c r="CV1176" s="34"/>
      <c r="CW1176" s="34"/>
      <c r="CX1176" s="34"/>
      <c r="CY1176" s="34"/>
      <c r="CZ1176" s="34"/>
      <c r="DA1176" s="34"/>
      <c r="DB1176" s="34"/>
      <c r="DC1176" s="34"/>
      <c r="DD1176" s="34"/>
      <c r="DE1176" s="34"/>
      <c r="DF1176" s="34"/>
      <c r="DG1176" s="34"/>
      <c r="DH1176" s="34"/>
      <c r="DI1176" s="34"/>
      <c r="DJ1176" s="34"/>
      <c r="DK1176" s="34"/>
      <c r="DL1176" s="34"/>
      <c r="DM1176" s="34"/>
      <c r="DN1176" s="34"/>
      <c r="DO1176" s="34"/>
      <c r="DP1176" s="34"/>
    </row>
    <row r="1177" spans="43:120" s="5" customFormat="1" x14ac:dyDescent="0.25"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  <c r="BA1177" s="34"/>
      <c r="BB1177" s="34"/>
      <c r="BC1177" s="34"/>
      <c r="BD1177" s="34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4"/>
      <c r="BQ1177" s="34"/>
      <c r="BR1177" s="34"/>
      <c r="BS1177" s="34"/>
      <c r="BT1177" s="34"/>
      <c r="BU1177" s="34"/>
      <c r="BV1177" s="34"/>
      <c r="BW1177" s="34"/>
      <c r="BX1177" s="34"/>
      <c r="BY1177" s="34"/>
      <c r="BZ1177" s="34"/>
      <c r="CA1177" s="34"/>
      <c r="CB1177" s="34"/>
      <c r="CC1177" s="34"/>
      <c r="CD1177" s="34"/>
      <c r="CE1177" s="34"/>
      <c r="CF1177" s="34"/>
      <c r="CG1177" s="34"/>
      <c r="CH1177" s="34"/>
      <c r="CI1177" s="34"/>
      <c r="CJ1177" s="34"/>
      <c r="CK1177" s="34"/>
      <c r="CL1177" s="34"/>
      <c r="CM1177" s="34"/>
      <c r="CN1177" s="34"/>
      <c r="CO1177" s="34"/>
      <c r="CP1177" s="34"/>
      <c r="CQ1177" s="34"/>
      <c r="CR1177" s="34"/>
      <c r="CS1177" s="34"/>
      <c r="CT1177" s="34"/>
      <c r="CU1177" s="34"/>
      <c r="CV1177" s="34"/>
      <c r="CW1177" s="34"/>
      <c r="CX1177" s="34"/>
      <c r="CY1177" s="34"/>
      <c r="CZ1177" s="34"/>
      <c r="DA1177" s="34"/>
      <c r="DB1177" s="34"/>
      <c r="DC1177" s="34"/>
      <c r="DD1177" s="34"/>
      <c r="DE1177" s="34"/>
      <c r="DF1177" s="34"/>
      <c r="DG1177" s="34"/>
      <c r="DH1177" s="34"/>
      <c r="DI1177" s="34"/>
      <c r="DJ1177" s="34"/>
      <c r="DK1177" s="34"/>
      <c r="DL1177" s="34"/>
      <c r="DM1177" s="34"/>
      <c r="DN1177" s="34"/>
      <c r="DO1177" s="34"/>
      <c r="DP1177" s="34"/>
    </row>
    <row r="1178" spans="43:120" s="5" customFormat="1" x14ac:dyDescent="0.25"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  <c r="BA1178" s="34"/>
      <c r="BB1178" s="34"/>
      <c r="BC1178" s="34"/>
      <c r="BD1178" s="34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  <c r="BO1178" s="34"/>
      <c r="BP1178" s="34"/>
      <c r="BQ1178" s="34"/>
      <c r="BR1178" s="34"/>
      <c r="BS1178" s="34"/>
      <c r="BT1178" s="34"/>
      <c r="BU1178" s="34"/>
      <c r="BV1178" s="34"/>
      <c r="BW1178" s="34"/>
      <c r="BX1178" s="34"/>
      <c r="BY1178" s="34"/>
      <c r="BZ1178" s="34"/>
      <c r="CA1178" s="34"/>
      <c r="CB1178" s="34"/>
      <c r="CC1178" s="34"/>
      <c r="CD1178" s="34"/>
      <c r="CE1178" s="34"/>
      <c r="CF1178" s="34"/>
      <c r="CG1178" s="34"/>
      <c r="CH1178" s="34"/>
      <c r="CI1178" s="34"/>
      <c r="CJ1178" s="34"/>
      <c r="CK1178" s="34"/>
      <c r="CL1178" s="34"/>
      <c r="CM1178" s="34"/>
      <c r="CN1178" s="34"/>
      <c r="CO1178" s="34"/>
      <c r="CP1178" s="34"/>
      <c r="CQ1178" s="34"/>
      <c r="CR1178" s="34"/>
      <c r="CS1178" s="34"/>
      <c r="CT1178" s="34"/>
      <c r="CU1178" s="34"/>
      <c r="CV1178" s="34"/>
      <c r="CW1178" s="34"/>
      <c r="CX1178" s="34"/>
      <c r="CY1178" s="34"/>
      <c r="CZ1178" s="34"/>
      <c r="DA1178" s="34"/>
      <c r="DB1178" s="34"/>
      <c r="DC1178" s="34"/>
      <c r="DD1178" s="34"/>
      <c r="DE1178" s="34"/>
      <c r="DF1178" s="34"/>
      <c r="DG1178" s="34"/>
      <c r="DH1178" s="34"/>
      <c r="DI1178" s="34"/>
      <c r="DJ1178" s="34"/>
      <c r="DK1178" s="34"/>
      <c r="DL1178" s="34"/>
      <c r="DM1178" s="34"/>
      <c r="DN1178" s="34"/>
      <c r="DO1178" s="34"/>
      <c r="DP1178" s="34"/>
    </row>
    <row r="1179" spans="43:120" s="5" customFormat="1" x14ac:dyDescent="0.25"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  <c r="BA1179" s="34"/>
      <c r="BB1179" s="34"/>
      <c r="BC1179" s="34"/>
      <c r="BD1179" s="34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  <c r="BO1179" s="34"/>
      <c r="BP1179" s="34"/>
      <c r="BQ1179" s="34"/>
      <c r="BR1179" s="34"/>
      <c r="BS1179" s="34"/>
      <c r="BT1179" s="34"/>
      <c r="BU1179" s="34"/>
      <c r="BV1179" s="34"/>
      <c r="BW1179" s="34"/>
      <c r="BX1179" s="34"/>
      <c r="BY1179" s="34"/>
      <c r="BZ1179" s="34"/>
      <c r="CA1179" s="34"/>
      <c r="CB1179" s="34"/>
      <c r="CC1179" s="34"/>
      <c r="CD1179" s="34"/>
      <c r="CE1179" s="34"/>
      <c r="CF1179" s="34"/>
      <c r="CG1179" s="34"/>
      <c r="CH1179" s="34"/>
      <c r="CI1179" s="34"/>
      <c r="CJ1179" s="34"/>
      <c r="CK1179" s="34"/>
      <c r="CL1179" s="34"/>
      <c r="CM1179" s="34"/>
      <c r="CN1179" s="34"/>
      <c r="CO1179" s="34"/>
      <c r="CP1179" s="34"/>
      <c r="CQ1179" s="34"/>
      <c r="CR1179" s="34"/>
      <c r="CS1179" s="34"/>
      <c r="CT1179" s="34"/>
      <c r="CU1179" s="34"/>
      <c r="CV1179" s="34"/>
      <c r="CW1179" s="34"/>
      <c r="CX1179" s="34"/>
      <c r="CY1179" s="34"/>
      <c r="CZ1179" s="34"/>
      <c r="DA1179" s="34"/>
      <c r="DB1179" s="34"/>
      <c r="DC1179" s="34"/>
      <c r="DD1179" s="34"/>
      <c r="DE1179" s="34"/>
      <c r="DF1179" s="34"/>
      <c r="DG1179" s="34"/>
      <c r="DH1179" s="34"/>
      <c r="DI1179" s="34"/>
      <c r="DJ1179" s="34"/>
      <c r="DK1179" s="34"/>
      <c r="DL1179" s="34"/>
      <c r="DM1179" s="34"/>
      <c r="DN1179" s="34"/>
      <c r="DO1179" s="34"/>
      <c r="DP1179" s="34"/>
    </row>
    <row r="1180" spans="43:120" s="5" customFormat="1" x14ac:dyDescent="0.25"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  <c r="CI1180" s="34"/>
      <c r="CJ1180" s="34"/>
      <c r="CK1180" s="34"/>
      <c r="CL1180" s="34"/>
      <c r="CM1180" s="34"/>
      <c r="CN1180" s="34"/>
      <c r="CO1180" s="34"/>
      <c r="CP1180" s="34"/>
      <c r="CQ1180" s="34"/>
      <c r="CR1180" s="34"/>
      <c r="CS1180" s="34"/>
      <c r="CT1180" s="34"/>
      <c r="CU1180" s="34"/>
      <c r="CV1180" s="34"/>
      <c r="CW1180" s="34"/>
      <c r="CX1180" s="34"/>
      <c r="CY1180" s="34"/>
      <c r="CZ1180" s="34"/>
      <c r="DA1180" s="34"/>
      <c r="DB1180" s="34"/>
      <c r="DC1180" s="34"/>
      <c r="DD1180" s="34"/>
      <c r="DE1180" s="34"/>
      <c r="DF1180" s="34"/>
      <c r="DG1180" s="34"/>
      <c r="DH1180" s="34"/>
      <c r="DI1180" s="34"/>
      <c r="DJ1180" s="34"/>
      <c r="DK1180" s="34"/>
      <c r="DL1180" s="34"/>
      <c r="DM1180" s="34"/>
      <c r="DN1180" s="34"/>
      <c r="DO1180" s="34"/>
      <c r="DP1180" s="34"/>
    </row>
    <row r="1181" spans="43:120" s="5" customFormat="1" x14ac:dyDescent="0.25"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  <c r="BA1181" s="34"/>
      <c r="BB1181" s="34"/>
      <c r="BC1181" s="34"/>
      <c r="BD1181" s="34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  <c r="BO1181" s="34"/>
      <c r="BP1181" s="34"/>
      <c r="BQ1181" s="34"/>
      <c r="BR1181" s="34"/>
      <c r="BS1181" s="34"/>
      <c r="BT1181" s="34"/>
      <c r="BU1181" s="34"/>
      <c r="BV1181" s="34"/>
      <c r="BW1181" s="34"/>
      <c r="BX1181" s="34"/>
      <c r="BY1181" s="34"/>
      <c r="BZ1181" s="34"/>
      <c r="CA1181" s="34"/>
      <c r="CB1181" s="34"/>
      <c r="CC1181" s="34"/>
      <c r="CD1181" s="34"/>
      <c r="CE1181" s="34"/>
      <c r="CF1181" s="34"/>
      <c r="CG1181" s="34"/>
      <c r="CH1181" s="34"/>
      <c r="CI1181" s="34"/>
      <c r="CJ1181" s="34"/>
      <c r="CK1181" s="34"/>
      <c r="CL1181" s="34"/>
      <c r="CM1181" s="34"/>
      <c r="CN1181" s="34"/>
      <c r="CO1181" s="34"/>
      <c r="CP1181" s="34"/>
      <c r="CQ1181" s="34"/>
      <c r="CR1181" s="34"/>
      <c r="CS1181" s="34"/>
      <c r="CT1181" s="34"/>
      <c r="CU1181" s="34"/>
      <c r="CV1181" s="34"/>
      <c r="CW1181" s="34"/>
      <c r="CX1181" s="34"/>
      <c r="CY1181" s="34"/>
      <c r="CZ1181" s="34"/>
      <c r="DA1181" s="34"/>
      <c r="DB1181" s="34"/>
      <c r="DC1181" s="34"/>
      <c r="DD1181" s="34"/>
      <c r="DE1181" s="34"/>
      <c r="DF1181" s="34"/>
      <c r="DG1181" s="34"/>
      <c r="DH1181" s="34"/>
      <c r="DI1181" s="34"/>
      <c r="DJ1181" s="34"/>
      <c r="DK1181" s="34"/>
      <c r="DL1181" s="34"/>
      <c r="DM1181" s="34"/>
      <c r="DN1181" s="34"/>
      <c r="DO1181" s="34"/>
      <c r="DP1181" s="34"/>
    </row>
    <row r="1182" spans="43:120" s="5" customFormat="1" x14ac:dyDescent="0.25"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  <c r="BA1182" s="34"/>
      <c r="BB1182" s="34"/>
      <c r="BC1182" s="34"/>
      <c r="BD1182" s="34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  <c r="BO1182" s="34"/>
      <c r="BP1182" s="34"/>
      <c r="BQ1182" s="34"/>
      <c r="BR1182" s="34"/>
      <c r="BS1182" s="34"/>
      <c r="BT1182" s="34"/>
      <c r="BU1182" s="34"/>
      <c r="BV1182" s="34"/>
      <c r="BW1182" s="34"/>
      <c r="BX1182" s="34"/>
      <c r="BY1182" s="34"/>
      <c r="BZ1182" s="34"/>
      <c r="CA1182" s="34"/>
      <c r="CB1182" s="34"/>
      <c r="CC1182" s="34"/>
      <c r="CD1182" s="34"/>
      <c r="CE1182" s="34"/>
      <c r="CF1182" s="34"/>
      <c r="CG1182" s="34"/>
      <c r="CH1182" s="34"/>
      <c r="CI1182" s="34"/>
      <c r="CJ1182" s="34"/>
      <c r="CK1182" s="34"/>
      <c r="CL1182" s="34"/>
      <c r="CM1182" s="34"/>
      <c r="CN1182" s="34"/>
      <c r="CO1182" s="34"/>
      <c r="CP1182" s="34"/>
      <c r="CQ1182" s="34"/>
      <c r="CR1182" s="34"/>
      <c r="CS1182" s="34"/>
      <c r="CT1182" s="34"/>
      <c r="CU1182" s="34"/>
      <c r="CV1182" s="34"/>
      <c r="CW1182" s="34"/>
      <c r="CX1182" s="34"/>
      <c r="CY1182" s="34"/>
      <c r="CZ1182" s="34"/>
      <c r="DA1182" s="34"/>
      <c r="DB1182" s="34"/>
      <c r="DC1182" s="34"/>
      <c r="DD1182" s="34"/>
      <c r="DE1182" s="34"/>
      <c r="DF1182" s="34"/>
      <c r="DG1182" s="34"/>
      <c r="DH1182" s="34"/>
      <c r="DI1182" s="34"/>
      <c r="DJ1182" s="34"/>
      <c r="DK1182" s="34"/>
      <c r="DL1182" s="34"/>
      <c r="DM1182" s="34"/>
      <c r="DN1182" s="34"/>
      <c r="DO1182" s="34"/>
      <c r="DP1182" s="34"/>
    </row>
    <row r="1183" spans="43:120" s="5" customFormat="1" x14ac:dyDescent="0.25"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  <c r="BA1183" s="34"/>
      <c r="BB1183" s="34"/>
      <c r="BC1183" s="34"/>
      <c r="BD1183" s="34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  <c r="BO1183" s="34"/>
      <c r="BP1183" s="34"/>
      <c r="BQ1183" s="34"/>
      <c r="BR1183" s="34"/>
      <c r="BS1183" s="34"/>
      <c r="BT1183" s="34"/>
      <c r="BU1183" s="34"/>
      <c r="BV1183" s="34"/>
      <c r="BW1183" s="34"/>
      <c r="BX1183" s="34"/>
      <c r="BY1183" s="34"/>
      <c r="BZ1183" s="34"/>
      <c r="CA1183" s="34"/>
      <c r="CB1183" s="34"/>
      <c r="CC1183" s="34"/>
      <c r="CD1183" s="34"/>
      <c r="CE1183" s="34"/>
      <c r="CF1183" s="34"/>
      <c r="CG1183" s="34"/>
      <c r="CH1183" s="34"/>
      <c r="CI1183" s="34"/>
      <c r="CJ1183" s="34"/>
      <c r="CK1183" s="34"/>
      <c r="CL1183" s="34"/>
      <c r="CM1183" s="34"/>
      <c r="CN1183" s="34"/>
      <c r="CO1183" s="34"/>
      <c r="CP1183" s="34"/>
      <c r="CQ1183" s="34"/>
      <c r="CR1183" s="34"/>
      <c r="CS1183" s="34"/>
      <c r="CT1183" s="34"/>
      <c r="CU1183" s="34"/>
      <c r="CV1183" s="34"/>
      <c r="CW1183" s="34"/>
      <c r="CX1183" s="34"/>
      <c r="CY1183" s="34"/>
      <c r="CZ1183" s="34"/>
      <c r="DA1183" s="34"/>
      <c r="DB1183" s="34"/>
      <c r="DC1183" s="34"/>
      <c r="DD1183" s="34"/>
      <c r="DE1183" s="34"/>
      <c r="DF1183" s="34"/>
      <c r="DG1183" s="34"/>
      <c r="DH1183" s="34"/>
      <c r="DI1183" s="34"/>
      <c r="DJ1183" s="34"/>
      <c r="DK1183" s="34"/>
      <c r="DL1183" s="34"/>
      <c r="DM1183" s="34"/>
      <c r="DN1183" s="34"/>
      <c r="DO1183" s="34"/>
      <c r="DP1183" s="34"/>
    </row>
    <row r="1184" spans="43:120" s="5" customFormat="1" x14ac:dyDescent="0.25"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  <c r="BA1184" s="34"/>
      <c r="BB1184" s="34"/>
      <c r="BC1184" s="34"/>
      <c r="BD1184" s="34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  <c r="BO1184" s="34"/>
      <c r="BP1184" s="34"/>
      <c r="BQ1184" s="34"/>
      <c r="BR1184" s="34"/>
      <c r="BS1184" s="34"/>
      <c r="BT1184" s="34"/>
      <c r="BU1184" s="34"/>
      <c r="BV1184" s="34"/>
      <c r="BW1184" s="34"/>
      <c r="BX1184" s="34"/>
      <c r="BY1184" s="34"/>
      <c r="BZ1184" s="34"/>
      <c r="CA1184" s="34"/>
      <c r="CB1184" s="34"/>
      <c r="CC1184" s="34"/>
      <c r="CD1184" s="34"/>
      <c r="CE1184" s="34"/>
      <c r="CF1184" s="34"/>
      <c r="CG1184" s="34"/>
      <c r="CH1184" s="34"/>
      <c r="CI1184" s="34"/>
      <c r="CJ1184" s="34"/>
      <c r="CK1184" s="34"/>
      <c r="CL1184" s="34"/>
      <c r="CM1184" s="34"/>
      <c r="CN1184" s="34"/>
      <c r="CO1184" s="34"/>
      <c r="CP1184" s="34"/>
      <c r="CQ1184" s="34"/>
      <c r="CR1184" s="34"/>
      <c r="CS1184" s="34"/>
      <c r="CT1184" s="34"/>
      <c r="CU1184" s="34"/>
      <c r="CV1184" s="34"/>
      <c r="CW1184" s="34"/>
      <c r="CX1184" s="34"/>
      <c r="CY1184" s="34"/>
      <c r="CZ1184" s="34"/>
      <c r="DA1184" s="34"/>
      <c r="DB1184" s="34"/>
      <c r="DC1184" s="34"/>
      <c r="DD1184" s="34"/>
      <c r="DE1184" s="34"/>
      <c r="DF1184" s="34"/>
      <c r="DG1184" s="34"/>
      <c r="DH1184" s="34"/>
      <c r="DI1184" s="34"/>
      <c r="DJ1184" s="34"/>
      <c r="DK1184" s="34"/>
      <c r="DL1184" s="34"/>
      <c r="DM1184" s="34"/>
      <c r="DN1184" s="34"/>
      <c r="DO1184" s="34"/>
      <c r="DP1184" s="34"/>
    </row>
    <row r="1185" spans="43:120" s="5" customFormat="1" x14ac:dyDescent="0.25"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  <c r="BA1185" s="34"/>
      <c r="BB1185" s="34"/>
      <c r="BC1185" s="34"/>
      <c r="BD1185" s="34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  <c r="BO1185" s="34"/>
      <c r="BP1185" s="34"/>
      <c r="BQ1185" s="34"/>
      <c r="BR1185" s="34"/>
      <c r="BS1185" s="34"/>
      <c r="BT1185" s="34"/>
      <c r="BU1185" s="34"/>
      <c r="BV1185" s="34"/>
      <c r="BW1185" s="34"/>
      <c r="BX1185" s="34"/>
      <c r="BY1185" s="34"/>
      <c r="BZ1185" s="34"/>
      <c r="CA1185" s="34"/>
      <c r="CB1185" s="34"/>
      <c r="CC1185" s="34"/>
      <c r="CD1185" s="34"/>
      <c r="CE1185" s="34"/>
      <c r="CF1185" s="34"/>
      <c r="CG1185" s="34"/>
      <c r="CH1185" s="34"/>
      <c r="CI1185" s="34"/>
      <c r="CJ1185" s="34"/>
      <c r="CK1185" s="34"/>
      <c r="CL1185" s="34"/>
      <c r="CM1185" s="34"/>
      <c r="CN1185" s="34"/>
      <c r="CO1185" s="34"/>
      <c r="CP1185" s="34"/>
      <c r="CQ1185" s="34"/>
      <c r="CR1185" s="34"/>
      <c r="CS1185" s="34"/>
      <c r="CT1185" s="34"/>
      <c r="CU1185" s="34"/>
      <c r="CV1185" s="34"/>
      <c r="CW1185" s="34"/>
      <c r="CX1185" s="34"/>
      <c r="CY1185" s="34"/>
      <c r="CZ1185" s="34"/>
      <c r="DA1185" s="34"/>
      <c r="DB1185" s="34"/>
      <c r="DC1185" s="34"/>
      <c r="DD1185" s="34"/>
      <c r="DE1185" s="34"/>
      <c r="DF1185" s="34"/>
      <c r="DG1185" s="34"/>
      <c r="DH1185" s="34"/>
      <c r="DI1185" s="34"/>
      <c r="DJ1185" s="34"/>
      <c r="DK1185" s="34"/>
      <c r="DL1185" s="34"/>
      <c r="DM1185" s="34"/>
      <c r="DN1185" s="34"/>
      <c r="DO1185" s="34"/>
      <c r="DP1185" s="34"/>
    </row>
    <row r="1186" spans="43:120" s="5" customFormat="1" x14ac:dyDescent="0.25"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  <c r="BA1186" s="34"/>
      <c r="BB1186" s="34"/>
      <c r="BC1186" s="34"/>
      <c r="BD1186" s="34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  <c r="BO1186" s="34"/>
      <c r="BP1186" s="34"/>
      <c r="BQ1186" s="34"/>
      <c r="BR1186" s="34"/>
      <c r="BS1186" s="34"/>
      <c r="BT1186" s="34"/>
      <c r="BU1186" s="34"/>
      <c r="BV1186" s="34"/>
      <c r="BW1186" s="34"/>
      <c r="BX1186" s="34"/>
      <c r="BY1186" s="34"/>
      <c r="BZ1186" s="34"/>
      <c r="CA1186" s="34"/>
      <c r="CB1186" s="34"/>
      <c r="CC1186" s="34"/>
      <c r="CD1186" s="34"/>
      <c r="CE1186" s="34"/>
      <c r="CF1186" s="34"/>
      <c r="CG1186" s="34"/>
      <c r="CH1186" s="34"/>
      <c r="CI1186" s="34"/>
      <c r="CJ1186" s="34"/>
      <c r="CK1186" s="34"/>
      <c r="CL1186" s="34"/>
      <c r="CM1186" s="34"/>
      <c r="CN1186" s="34"/>
      <c r="CO1186" s="34"/>
      <c r="CP1186" s="34"/>
      <c r="CQ1186" s="34"/>
      <c r="CR1186" s="34"/>
      <c r="CS1186" s="34"/>
      <c r="CT1186" s="34"/>
      <c r="CU1186" s="34"/>
      <c r="CV1186" s="34"/>
      <c r="CW1186" s="34"/>
      <c r="CX1186" s="34"/>
      <c r="CY1186" s="34"/>
      <c r="CZ1186" s="34"/>
      <c r="DA1186" s="34"/>
      <c r="DB1186" s="34"/>
      <c r="DC1186" s="34"/>
      <c r="DD1186" s="34"/>
      <c r="DE1186" s="34"/>
      <c r="DF1186" s="34"/>
      <c r="DG1186" s="34"/>
      <c r="DH1186" s="34"/>
      <c r="DI1186" s="34"/>
      <c r="DJ1186" s="34"/>
      <c r="DK1186" s="34"/>
      <c r="DL1186" s="34"/>
      <c r="DM1186" s="34"/>
      <c r="DN1186" s="34"/>
      <c r="DO1186" s="34"/>
      <c r="DP1186" s="34"/>
    </row>
    <row r="1187" spans="43:120" s="5" customFormat="1" x14ac:dyDescent="0.25"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  <c r="BA1187" s="34"/>
      <c r="BB1187" s="34"/>
      <c r="BC1187" s="34"/>
      <c r="BD1187" s="34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  <c r="BO1187" s="34"/>
      <c r="BP1187" s="34"/>
      <c r="BQ1187" s="34"/>
      <c r="BR1187" s="34"/>
      <c r="BS1187" s="34"/>
      <c r="BT1187" s="34"/>
      <c r="BU1187" s="34"/>
      <c r="BV1187" s="34"/>
      <c r="BW1187" s="34"/>
      <c r="BX1187" s="34"/>
      <c r="BY1187" s="34"/>
      <c r="BZ1187" s="34"/>
      <c r="CA1187" s="34"/>
      <c r="CB1187" s="34"/>
      <c r="CC1187" s="34"/>
      <c r="CD1187" s="34"/>
      <c r="CE1187" s="34"/>
      <c r="CF1187" s="34"/>
      <c r="CG1187" s="34"/>
      <c r="CH1187" s="34"/>
      <c r="CI1187" s="34"/>
      <c r="CJ1187" s="34"/>
      <c r="CK1187" s="34"/>
      <c r="CL1187" s="34"/>
      <c r="CM1187" s="34"/>
      <c r="CN1187" s="34"/>
      <c r="CO1187" s="34"/>
      <c r="CP1187" s="34"/>
      <c r="CQ1187" s="34"/>
      <c r="CR1187" s="34"/>
      <c r="CS1187" s="34"/>
      <c r="CT1187" s="34"/>
      <c r="CU1187" s="34"/>
      <c r="CV1187" s="34"/>
      <c r="CW1187" s="34"/>
      <c r="CX1187" s="34"/>
      <c r="CY1187" s="34"/>
      <c r="CZ1187" s="34"/>
      <c r="DA1187" s="34"/>
      <c r="DB1187" s="34"/>
      <c r="DC1187" s="34"/>
      <c r="DD1187" s="34"/>
      <c r="DE1187" s="34"/>
      <c r="DF1187" s="34"/>
      <c r="DG1187" s="34"/>
      <c r="DH1187" s="34"/>
      <c r="DI1187" s="34"/>
      <c r="DJ1187" s="34"/>
      <c r="DK1187" s="34"/>
      <c r="DL1187" s="34"/>
      <c r="DM1187" s="34"/>
      <c r="DN1187" s="34"/>
      <c r="DO1187" s="34"/>
      <c r="DP1187" s="34"/>
    </row>
    <row r="1188" spans="43:120" s="5" customFormat="1" x14ac:dyDescent="0.25"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  <c r="BA1188" s="34"/>
      <c r="BB1188" s="34"/>
      <c r="BC1188" s="34"/>
      <c r="BD1188" s="34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  <c r="BO1188" s="34"/>
      <c r="BP1188" s="34"/>
      <c r="BQ1188" s="34"/>
      <c r="BR1188" s="34"/>
      <c r="BS1188" s="34"/>
      <c r="BT1188" s="34"/>
      <c r="BU1188" s="34"/>
      <c r="BV1188" s="34"/>
      <c r="BW1188" s="34"/>
      <c r="BX1188" s="34"/>
      <c r="BY1188" s="34"/>
      <c r="BZ1188" s="34"/>
      <c r="CA1188" s="34"/>
      <c r="CB1188" s="34"/>
      <c r="CC1188" s="34"/>
      <c r="CD1188" s="34"/>
      <c r="CE1188" s="34"/>
      <c r="CF1188" s="34"/>
      <c r="CG1188" s="34"/>
      <c r="CH1188" s="34"/>
      <c r="CI1188" s="34"/>
      <c r="CJ1188" s="34"/>
      <c r="CK1188" s="34"/>
      <c r="CL1188" s="34"/>
      <c r="CM1188" s="34"/>
      <c r="CN1188" s="34"/>
      <c r="CO1188" s="34"/>
      <c r="CP1188" s="34"/>
      <c r="CQ1188" s="34"/>
      <c r="CR1188" s="34"/>
      <c r="CS1188" s="34"/>
      <c r="CT1188" s="34"/>
      <c r="CU1188" s="34"/>
      <c r="CV1188" s="34"/>
      <c r="CW1188" s="34"/>
      <c r="CX1188" s="34"/>
      <c r="CY1188" s="34"/>
      <c r="CZ1188" s="34"/>
      <c r="DA1188" s="34"/>
      <c r="DB1188" s="34"/>
      <c r="DC1188" s="34"/>
      <c r="DD1188" s="34"/>
      <c r="DE1188" s="34"/>
      <c r="DF1188" s="34"/>
      <c r="DG1188" s="34"/>
      <c r="DH1188" s="34"/>
      <c r="DI1188" s="34"/>
      <c r="DJ1188" s="34"/>
      <c r="DK1188" s="34"/>
      <c r="DL1188" s="34"/>
      <c r="DM1188" s="34"/>
      <c r="DN1188" s="34"/>
      <c r="DO1188" s="34"/>
      <c r="DP1188" s="34"/>
    </row>
    <row r="1189" spans="43:120" s="5" customFormat="1" x14ac:dyDescent="0.25"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  <c r="BA1189" s="34"/>
      <c r="BB1189" s="34"/>
      <c r="BC1189" s="34"/>
      <c r="BD1189" s="34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  <c r="BO1189" s="34"/>
      <c r="BP1189" s="34"/>
      <c r="BQ1189" s="34"/>
      <c r="BR1189" s="34"/>
      <c r="BS1189" s="34"/>
      <c r="BT1189" s="34"/>
      <c r="BU1189" s="34"/>
      <c r="BV1189" s="34"/>
      <c r="BW1189" s="34"/>
      <c r="BX1189" s="34"/>
      <c r="BY1189" s="34"/>
      <c r="BZ1189" s="34"/>
      <c r="CA1189" s="34"/>
      <c r="CB1189" s="34"/>
      <c r="CC1189" s="34"/>
      <c r="CD1189" s="34"/>
      <c r="CE1189" s="34"/>
      <c r="CF1189" s="34"/>
      <c r="CG1189" s="34"/>
      <c r="CH1189" s="34"/>
      <c r="CI1189" s="34"/>
      <c r="CJ1189" s="34"/>
      <c r="CK1189" s="34"/>
      <c r="CL1189" s="34"/>
      <c r="CM1189" s="34"/>
      <c r="CN1189" s="34"/>
      <c r="CO1189" s="34"/>
      <c r="CP1189" s="34"/>
      <c r="CQ1189" s="34"/>
      <c r="CR1189" s="34"/>
      <c r="CS1189" s="34"/>
      <c r="CT1189" s="34"/>
      <c r="CU1189" s="34"/>
      <c r="CV1189" s="34"/>
      <c r="CW1189" s="34"/>
      <c r="CX1189" s="34"/>
      <c r="CY1189" s="34"/>
      <c r="CZ1189" s="34"/>
      <c r="DA1189" s="34"/>
      <c r="DB1189" s="34"/>
      <c r="DC1189" s="34"/>
      <c r="DD1189" s="34"/>
      <c r="DE1189" s="34"/>
      <c r="DF1189" s="34"/>
      <c r="DG1189" s="34"/>
      <c r="DH1189" s="34"/>
      <c r="DI1189" s="34"/>
      <c r="DJ1189" s="34"/>
      <c r="DK1189" s="34"/>
      <c r="DL1189" s="34"/>
      <c r="DM1189" s="34"/>
      <c r="DN1189" s="34"/>
      <c r="DO1189" s="34"/>
      <c r="DP1189" s="34"/>
    </row>
    <row r="1190" spans="43:120" s="5" customFormat="1" x14ac:dyDescent="0.25"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  <c r="BA1190" s="34"/>
      <c r="BB1190" s="34"/>
      <c r="BC1190" s="34"/>
      <c r="BD1190" s="34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  <c r="BO1190" s="34"/>
      <c r="BP1190" s="34"/>
      <c r="BQ1190" s="34"/>
      <c r="BR1190" s="34"/>
      <c r="BS1190" s="34"/>
      <c r="BT1190" s="34"/>
      <c r="BU1190" s="34"/>
      <c r="BV1190" s="34"/>
      <c r="BW1190" s="34"/>
      <c r="BX1190" s="34"/>
      <c r="BY1190" s="34"/>
      <c r="BZ1190" s="34"/>
      <c r="CA1190" s="34"/>
      <c r="CB1190" s="34"/>
      <c r="CC1190" s="34"/>
      <c r="CD1190" s="34"/>
      <c r="CE1190" s="34"/>
      <c r="CF1190" s="34"/>
      <c r="CG1190" s="34"/>
      <c r="CH1190" s="34"/>
      <c r="CI1190" s="34"/>
      <c r="CJ1190" s="34"/>
      <c r="CK1190" s="34"/>
      <c r="CL1190" s="34"/>
      <c r="CM1190" s="34"/>
      <c r="CN1190" s="34"/>
      <c r="CO1190" s="34"/>
      <c r="CP1190" s="34"/>
      <c r="CQ1190" s="34"/>
      <c r="CR1190" s="34"/>
      <c r="CS1190" s="34"/>
      <c r="CT1190" s="34"/>
      <c r="CU1190" s="34"/>
      <c r="CV1190" s="34"/>
      <c r="CW1190" s="34"/>
      <c r="CX1190" s="34"/>
      <c r="CY1190" s="34"/>
      <c r="CZ1190" s="34"/>
      <c r="DA1190" s="34"/>
      <c r="DB1190" s="34"/>
      <c r="DC1190" s="34"/>
      <c r="DD1190" s="34"/>
      <c r="DE1190" s="34"/>
      <c r="DF1190" s="34"/>
      <c r="DG1190" s="34"/>
      <c r="DH1190" s="34"/>
      <c r="DI1190" s="34"/>
      <c r="DJ1190" s="34"/>
      <c r="DK1190" s="34"/>
      <c r="DL1190" s="34"/>
      <c r="DM1190" s="34"/>
      <c r="DN1190" s="34"/>
      <c r="DO1190" s="34"/>
      <c r="DP1190" s="34"/>
    </row>
    <row r="1191" spans="43:120" s="5" customFormat="1" x14ac:dyDescent="0.25"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  <c r="BA1191" s="34"/>
      <c r="BB1191" s="34"/>
      <c r="BC1191" s="34"/>
      <c r="BD1191" s="34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  <c r="BO1191" s="34"/>
      <c r="BP1191" s="34"/>
      <c r="BQ1191" s="34"/>
      <c r="BR1191" s="34"/>
      <c r="BS1191" s="34"/>
      <c r="BT1191" s="34"/>
      <c r="BU1191" s="34"/>
      <c r="BV1191" s="34"/>
      <c r="BW1191" s="34"/>
      <c r="BX1191" s="34"/>
      <c r="BY1191" s="34"/>
      <c r="BZ1191" s="34"/>
      <c r="CA1191" s="34"/>
      <c r="CB1191" s="34"/>
      <c r="CC1191" s="34"/>
      <c r="CD1191" s="34"/>
      <c r="CE1191" s="34"/>
      <c r="CF1191" s="34"/>
      <c r="CG1191" s="34"/>
      <c r="CH1191" s="34"/>
      <c r="CI1191" s="34"/>
      <c r="CJ1191" s="34"/>
      <c r="CK1191" s="34"/>
      <c r="CL1191" s="34"/>
      <c r="CM1191" s="34"/>
      <c r="CN1191" s="34"/>
      <c r="CO1191" s="34"/>
      <c r="CP1191" s="34"/>
      <c r="CQ1191" s="34"/>
      <c r="CR1191" s="34"/>
      <c r="CS1191" s="34"/>
      <c r="CT1191" s="34"/>
      <c r="CU1191" s="34"/>
      <c r="CV1191" s="34"/>
      <c r="CW1191" s="34"/>
      <c r="CX1191" s="34"/>
      <c r="CY1191" s="34"/>
      <c r="CZ1191" s="34"/>
      <c r="DA1191" s="34"/>
      <c r="DB1191" s="34"/>
      <c r="DC1191" s="34"/>
      <c r="DD1191" s="34"/>
      <c r="DE1191" s="34"/>
      <c r="DF1191" s="34"/>
      <c r="DG1191" s="34"/>
      <c r="DH1191" s="34"/>
      <c r="DI1191" s="34"/>
      <c r="DJ1191" s="34"/>
      <c r="DK1191" s="34"/>
      <c r="DL1191" s="34"/>
      <c r="DM1191" s="34"/>
      <c r="DN1191" s="34"/>
      <c r="DO1191" s="34"/>
      <c r="DP1191" s="34"/>
    </row>
    <row r="1192" spans="43:120" s="5" customFormat="1" x14ac:dyDescent="0.25"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  <c r="BA1192" s="34"/>
      <c r="BB1192" s="34"/>
      <c r="BC1192" s="34"/>
      <c r="BD1192" s="34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  <c r="BO1192" s="34"/>
      <c r="BP1192" s="34"/>
      <c r="BQ1192" s="34"/>
      <c r="BR1192" s="34"/>
      <c r="BS1192" s="34"/>
      <c r="BT1192" s="34"/>
      <c r="BU1192" s="34"/>
      <c r="BV1192" s="34"/>
      <c r="BW1192" s="34"/>
      <c r="BX1192" s="34"/>
      <c r="BY1192" s="34"/>
      <c r="BZ1192" s="34"/>
      <c r="CA1192" s="34"/>
      <c r="CB1192" s="34"/>
      <c r="CC1192" s="34"/>
      <c r="CD1192" s="34"/>
      <c r="CE1192" s="34"/>
      <c r="CF1192" s="34"/>
      <c r="CG1192" s="34"/>
      <c r="CH1192" s="34"/>
      <c r="CI1192" s="34"/>
      <c r="CJ1192" s="34"/>
      <c r="CK1192" s="34"/>
      <c r="CL1192" s="34"/>
      <c r="CM1192" s="34"/>
      <c r="CN1192" s="34"/>
      <c r="CO1192" s="34"/>
      <c r="CP1192" s="34"/>
      <c r="CQ1192" s="34"/>
      <c r="CR1192" s="34"/>
      <c r="CS1192" s="34"/>
      <c r="CT1192" s="34"/>
      <c r="CU1192" s="34"/>
      <c r="CV1192" s="34"/>
      <c r="CW1192" s="34"/>
      <c r="CX1192" s="34"/>
      <c r="CY1192" s="34"/>
      <c r="CZ1192" s="34"/>
      <c r="DA1192" s="34"/>
      <c r="DB1192" s="34"/>
      <c r="DC1192" s="34"/>
      <c r="DD1192" s="34"/>
      <c r="DE1192" s="34"/>
      <c r="DF1192" s="34"/>
      <c r="DG1192" s="34"/>
      <c r="DH1192" s="34"/>
      <c r="DI1192" s="34"/>
      <c r="DJ1192" s="34"/>
      <c r="DK1192" s="34"/>
      <c r="DL1192" s="34"/>
      <c r="DM1192" s="34"/>
      <c r="DN1192" s="34"/>
      <c r="DO1192" s="34"/>
      <c r="DP1192" s="34"/>
    </row>
    <row r="1193" spans="43:120" s="5" customFormat="1" x14ac:dyDescent="0.25"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  <c r="BA1193" s="34"/>
      <c r="BB1193" s="34"/>
      <c r="BC1193" s="34"/>
      <c r="BD1193" s="34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  <c r="BO1193" s="34"/>
      <c r="BP1193" s="34"/>
      <c r="BQ1193" s="34"/>
      <c r="BR1193" s="34"/>
      <c r="BS1193" s="34"/>
      <c r="BT1193" s="34"/>
      <c r="BU1193" s="34"/>
      <c r="BV1193" s="34"/>
      <c r="BW1193" s="34"/>
      <c r="BX1193" s="34"/>
      <c r="BY1193" s="34"/>
      <c r="BZ1193" s="34"/>
      <c r="CA1193" s="34"/>
      <c r="CB1193" s="34"/>
      <c r="CC1193" s="34"/>
      <c r="CD1193" s="34"/>
      <c r="CE1193" s="34"/>
      <c r="CF1193" s="34"/>
      <c r="CG1193" s="34"/>
      <c r="CH1193" s="34"/>
      <c r="CI1193" s="34"/>
      <c r="CJ1193" s="34"/>
      <c r="CK1193" s="34"/>
      <c r="CL1193" s="34"/>
      <c r="CM1193" s="34"/>
      <c r="CN1193" s="34"/>
      <c r="CO1193" s="34"/>
      <c r="CP1193" s="34"/>
      <c r="CQ1193" s="34"/>
      <c r="CR1193" s="34"/>
      <c r="CS1193" s="34"/>
      <c r="CT1193" s="34"/>
      <c r="CU1193" s="34"/>
      <c r="CV1193" s="34"/>
      <c r="CW1193" s="34"/>
      <c r="CX1193" s="34"/>
      <c r="CY1193" s="34"/>
      <c r="CZ1193" s="34"/>
      <c r="DA1193" s="34"/>
      <c r="DB1193" s="34"/>
      <c r="DC1193" s="34"/>
      <c r="DD1193" s="34"/>
      <c r="DE1193" s="34"/>
      <c r="DF1193" s="34"/>
      <c r="DG1193" s="34"/>
      <c r="DH1193" s="34"/>
      <c r="DI1193" s="34"/>
      <c r="DJ1193" s="34"/>
      <c r="DK1193" s="34"/>
      <c r="DL1193" s="34"/>
      <c r="DM1193" s="34"/>
      <c r="DN1193" s="34"/>
      <c r="DO1193" s="34"/>
      <c r="DP1193" s="34"/>
    </row>
    <row r="1194" spans="43:120" s="5" customFormat="1" x14ac:dyDescent="0.25"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  <c r="BC1194" s="34"/>
      <c r="BD1194" s="34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4"/>
      <c r="BQ1194" s="34"/>
      <c r="BR1194" s="34"/>
      <c r="BS1194" s="34"/>
      <c r="BT1194" s="34"/>
      <c r="BU1194" s="34"/>
      <c r="BV1194" s="34"/>
      <c r="BW1194" s="34"/>
      <c r="BX1194" s="34"/>
      <c r="BY1194" s="34"/>
      <c r="BZ1194" s="34"/>
      <c r="CA1194" s="34"/>
      <c r="CB1194" s="34"/>
      <c r="CC1194" s="34"/>
      <c r="CD1194" s="34"/>
      <c r="CE1194" s="34"/>
      <c r="CF1194" s="34"/>
      <c r="CG1194" s="34"/>
      <c r="CH1194" s="34"/>
      <c r="CI1194" s="34"/>
      <c r="CJ1194" s="34"/>
      <c r="CK1194" s="34"/>
      <c r="CL1194" s="34"/>
      <c r="CM1194" s="34"/>
      <c r="CN1194" s="34"/>
      <c r="CO1194" s="34"/>
      <c r="CP1194" s="34"/>
      <c r="CQ1194" s="34"/>
      <c r="CR1194" s="34"/>
      <c r="CS1194" s="34"/>
      <c r="CT1194" s="34"/>
      <c r="CU1194" s="34"/>
      <c r="CV1194" s="34"/>
      <c r="CW1194" s="34"/>
      <c r="CX1194" s="34"/>
      <c r="CY1194" s="34"/>
      <c r="CZ1194" s="34"/>
      <c r="DA1194" s="34"/>
      <c r="DB1194" s="34"/>
      <c r="DC1194" s="34"/>
      <c r="DD1194" s="34"/>
      <c r="DE1194" s="34"/>
      <c r="DF1194" s="34"/>
      <c r="DG1194" s="34"/>
      <c r="DH1194" s="34"/>
      <c r="DI1194" s="34"/>
      <c r="DJ1194" s="34"/>
      <c r="DK1194" s="34"/>
      <c r="DL1194" s="34"/>
      <c r="DM1194" s="34"/>
      <c r="DN1194" s="34"/>
      <c r="DO1194" s="34"/>
      <c r="DP1194" s="34"/>
    </row>
    <row r="1195" spans="43:120" s="5" customFormat="1" x14ac:dyDescent="0.25"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  <c r="BA1195" s="34"/>
      <c r="BB1195" s="34"/>
      <c r="BC1195" s="34"/>
      <c r="BD1195" s="34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  <c r="BO1195" s="34"/>
      <c r="BP1195" s="34"/>
      <c r="BQ1195" s="34"/>
      <c r="BR1195" s="34"/>
      <c r="BS1195" s="34"/>
      <c r="BT1195" s="34"/>
      <c r="BU1195" s="34"/>
      <c r="BV1195" s="34"/>
      <c r="BW1195" s="34"/>
      <c r="BX1195" s="34"/>
      <c r="BY1195" s="34"/>
      <c r="BZ1195" s="34"/>
      <c r="CA1195" s="34"/>
      <c r="CB1195" s="34"/>
      <c r="CC1195" s="34"/>
      <c r="CD1195" s="34"/>
      <c r="CE1195" s="34"/>
      <c r="CF1195" s="34"/>
      <c r="CG1195" s="34"/>
      <c r="CH1195" s="34"/>
      <c r="CI1195" s="34"/>
      <c r="CJ1195" s="34"/>
      <c r="CK1195" s="34"/>
      <c r="CL1195" s="34"/>
      <c r="CM1195" s="34"/>
      <c r="CN1195" s="34"/>
      <c r="CO1195" s="34"/>
      <c r="CP1195" s="34"/>
      <c r="CQ1195" s="34"/>
      <c r="CR1195" s="34"/>
      <c r="CS1195" s="34"/>
      <c r="CT1195" s="34"/>
      <c r="CU1195" s="34"/>
      <c r="CV1195" s="34"/>
      <c r="CW1195" s="34"/>
      <c r="CX1195" s="34"/>
      <c r="CY1195" s="34"/>
      <c r="CZ1195" s="34"/>
      <c r="DA1195" s="34"/>
      <c r="DB1195" s="34"/>
      <c r="DC1195" s="34"/>
      <c r="DD1195" s="34"/>
      <c r="DE1195" s="34"/>
      <c r="DF1195" s="34"/>
      <c r="DG1195" s="34"/>
      <c r="DH1195" s="34"/>
      <c r="DI1195" s="34"/>
      <c r="DJ1195" s="34"/>
      <c r="DK1195" s="34"/>
      <c r="DL1195" s="34"/>
      <c r="DM1195" s="34"/>
      <c r="DN1195" s="34"/>
      <c r="DO1195" s="34"/>
      <c r="DP1195" s="34"/>
    </row>
    <row r="1196" spans="43:120" s="5" customFormat="1" x14ac:dyDescent="0.25"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  <c r="BC1196" s="34"/>
      <c r="BD1196" s="34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4"/>
      <c r="BQ1196" s="34"/>
      <c r="BR1196" s="34"/>
      <c r="BS1196" s="34"/>
      <c r="BT1196" s="34"/>
      <c r="BU1196" s="34"/>
      <c r="BV1196" s="34"/>
      <c r="BW1196" s="34"/>
      <c r="BX1196" s="34"/>
      <c r="BY1196" s="34"/>
      <c r="BZ1196" s="34"/>
      <c r="CA1196" s="34"/>
      <c r="CB1196" s="34"/>
      <c r="CC1196" s="34"/>
      <c r="CD1196" s="34"/>
      <c r="CE1196" s="34"/>
      <c r="CF1196" s="34"/>
      <c r="CG1196" s="34"/>
      <c r="CH1196" s="34"/>
      <c r="CI1196" s="34"/>
      <c r="CJ1196" s="34"/>
      <c r="CK1196" s="34"/>
      <c r="CL1196" s="34"/>
      <c r="CM1196" s="34"/>
      <c r="CN1196" s="34"/>
      <c r="CO1196" s="34"/>
      <c r="CP1196" s="34"/>
      <c r="CQ1196" s="34"/>
      <c r="CR1196" s="34"/>
      <c r="CS1196" s="34"/>
      <c r="CT1196" s="34"/>
      <c r="CU1196" s="34"/>
      <c r="CV1196" s="34"/>
      <c r="CW1196" s="34"/>
      <c r="CX1196" s="34"/>
      <c r="CY1196" s="34"/>
      <c r="CZ1196" s="34"/>
      <c r="DA1196" s="34"/>
      <c r="DB1196" s="34"/>
      <c r="DC1196" s="34"/>
      <c r="DD1196" s="34"/>
      <c r="DE1196" s="34"/>
      <c r="DF1196" s="34"/>
      <c r="DG1196" s="34"/>
      <c r="DH1196" s="34"/>
      <c r="DI1196" s="34"/>
      <c r="DJ1196" s="34"/>
      <c r="DK1196" s="34"/>
      <c r="DL1196" s="34"/>
      <c r="DM1196" s="34"/>
      <c r="DN1196" s="34"/>
      <c r="DO1196" s="34"/>
      <c r="DP1196" s="34"/>
    </row>
    <row r="1197" spans="43:120" s="5" customFormat="1" x14ac:dyDescent="0.25"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  <c r="BA1197" s="34"/>
      <c r="BB1197" s="34"/>
      <c r="BC1197" s="34"/>
      <c r="BD1197" s="34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  <c r="BO1197" s="34"/>
      <c r="BP1197" s="34"/>
      <c r="BQ1197" s="34"/>
      <c r="BR1197" s="34"/>
      <c r="BS1197" s="34"/>
      <c r="BT1197" s="34"/>
      <c r="BU1197" s="34"/>
      <c r="BV1197" s="34"/>
      <c r="BW1197" s="34"/>
      <c r="BX1197" s="34"/>
      <c r="BY1197" s="34"/>
      <c r="BZ1197" s="34"/>
      <c r="CA1197" s="34"/>
      <c r="CB1197" s="34"/>
      <c r="CC1197" s="34"/>
      <c r="CD1197" s="34"/>
      <c r="CE1197" s="34"/>
      <c r="CF1197" s="34"/>
      <c r="CG1197" s="34"/>
      <c r="CH1197" s="34"/>
      <c r="CI1197" s="34"/>
      <c r="CJ1197" s="34"/>
      <c r="CK1197" s="34"/>
      <c r="CL1197" s="34"/>
      <c r="CM1197" s="34"/>
      <c r="CN1197" s="34"/>
      <c r="CO1197" s="34"/>
      <c r="CP1197" s="34"/>
      <c r="CQ1197" s="34"/>
      <c r="CR1197" s="34"/>
      <c r="CS1197" s="34"/>
      <c r="CT1197" s="34"/>
      <c r="CU1197" s="34"/>
      <c r="CV1197" s="34"/>
      <c r="CW1197" s="34"/>
      <c r="CX1197" s="34"/>
      <c r="CY1197" s="34"/>
      <c r="CZ1197" s="34"/>
      <c r="DA1197" s="34"/>
      <c r="DB1197" s="34"/>
      <c r="DC1197" s="34"/>
      <c r="DD1197" s="34"/>
      <c r="DE1197" s="34"/>
      <c r="DF1197" s="34"/>
      <c r="DG1197" s="34"/>
      <c r="DH1197" s="34"/>
      <c r="DI1197" s="34"/>
      <c r="DJ1197" s="34"/>
      <c r="DK1197" s="34"/>
      <c r="DL1197" s="34"/>
      <c r="DM1197" s="34"/>
      <c r="DN1197" s="34"/>
      <c r="DO1197" s="34"/>
      <c r="DP1197" s="34"/>
    </row>
    <row r="1198" spans="43:120" s="5" customFormat="1" x14ac:dyDescent="0.25"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  <c r="BA1198" s="34"/>
      <c r="BB1198" s="34"/>
      <c r="BC1198" s="34"/>
      <c r="BD1198" s="34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  <c r="BO1198" s="34"/>
      <c r="BP1198" s="34"/>
      <c r="BQ1198" s="34"/>
      <c r="BR1198" s="34"/>
      <c r="BS1198" s="34"/>
      <c r="BT1198" s="34"/>
      <c r="BU1198" s="34"/>
      <c r="BV1198" s="34"/>
      <c r="BW1198" s="34"/>
      <c r="BX1198" s="34"/>
      <c r="BY1198" s="34"/>
      <c r="BZ1198" s="34"/>
      <c r="CA1198" s="34"/>
      <c r="CB1198" s="34"/>
      <c r="CC1198" s="34"/>
      <c r="CD1198" s="34"/>
      <c r="CE1198" s="34"/>
      <c r="CF1198" s="34"/>
      <c r="CG1198" s="34"/>
      <c r="CH1198" s="34"/>
      <c r="CI1198" s="34"/>
      <c r="CJ1198" s="34"/>
      <c r="CK1198" s="34"/>
      <c r="CL1198" s="34"/>
      <c r="CM1198" s="34"/>
      <c r="CN1198" s="34"/>
      <c r="CO1198" s="34"/>
      <c r="CP1198" s="34"/>
      <c r="CQ1198" s="34"/>
      <c r="CR1198" s="34"/>
      <c r="CS1198" s="34"/>
      <c r="CT1198" s="34"/>
      <c r="CU1198" s="34"/>
      <c r="CV1198" s="34"/>
      <c r="CW1198" s="34"/>
      <c r="CX1198" s="34"/>
      <c r="CY1198" s="34"/>
      <c r="CZ1198" s="34"/>
      <c r="DA1198" s="34"/>
      <c r="DB1198" s="34"/>
      <c r="DC1198" s="34"/>
      <c r="DD1198" s="34"/>
      <c r="DE1198" s="34"/>
      <c r="DF1198" s="34"/>
      <c r="DG1198" s="34"/>
      <c r="DH1198" s="34"/>
      <c r="DI1198" s="34"/>
      <c r="DJ1198" s="34"/>
      <c r="DK1198" s="34"/>
      <c r="DL1198" s="34"/>
      <c r="DM1198" s="34"/>
      <c r="DN1198" s="34"/>
      <c r="DO1198" s="34"/>
      <c r="DP1198" s="34"/>
    </row>
    <row r="1199" spans="43:120" s="5" customFormat="1" x14ac:dyDescent="0.25"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  <c r="BA1199" s="34"/>
      <c r="BB1199" s="34"/>
      <c r="BC1199" s="34"/>
      <c r="BD1199" s="34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  <c r="BO1199" s="34"/>
      <c r="BP1199" s="34"/>
      <c r="BQ1199" s="34"/>
      <c r="BR1199" s="34"/>
      <c r="BS1199" s="34"/>
      <c r="BT1199" s="34"/>
      <c r="BU1199" s="34"/>
      <c r="BV1199" s="34"/>
      <c r="BW1199" s="34"/>
      <c r="BX1199" s="34"/>
      <c r="BY1199" s="34"/>
      <c r="BZ1199" s="34"/>
      <c r="CA1199" s="34"/>
      <c r="CB1199" s="34"/>
      <c r="CC1199" s="34"/>
      <c r="CD1199" s="34"/>
      <c r="CE1199" s="34"/>
      <c r="CF1199" s="34"/>
      <c r="CG1199" s="34"/>
      <c r="CH1199" s="34"/>
      <c r="CI1199" s="34"/>
      <c r="CJ1199" s="34"/>
      <c r="CK1199" s="34"/>
      <c r="CL1199" s="34"/>
      <c r="CM1199" s="34"/>
      <c r="CN1199" s="34"/>
      <c r="CO1199" s="34"/>
      <c r="CP1199" s="34"/>
      <c r="CQ1199" s="34"/>
      <c r="CR1199" s="34"/>
      <c r="CS1199" s="34"/>
      <c r="CT1199" s="34"/>
      <c r="CU1199" s="34"/>
      <c r="CV1199" s="34"/>
      <c r="CW1199" s="34"/>
      <c r="CX1199" s="34"/>
      <c r="CY1199" s="34"/>
      <c r="CZ1199" s="34"/>
      <c r="DA1199" s="34"/>
      <c r="DB1199" s="34"/>
      <c r="DC1199" s="34"/>
      <c r="DD1199" s="34"/>
      <c r="DE1199" s="34"/>
      <c r="DF1199" s="34"/>
      <c r="DG1199" s="34"/>
      <c r="DH1199" s="34"/>
      <c r="DI1199" s="34"/>
      <c r="DJ1199" s="34"/>
      <c r="DK1199" s="34"/>
      <c r="DL1199" s="34"/>
      <c r="DM1199" s="34"/>
      <c r="DN1199" s="34"/>
      <c r="DO1199" s="34"/>
      <c r="DP1199" s="34"/>
    </row>
    <row r="1200" spans="43:120" s="5" customFormat="1" x14ac:dyDescent="0.25"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  <c r="BA1200" s="34"/>
      <c r="BB1200" s="34"/>
      <c r="BC1200" s="34"/>
      <c r="BD1200" s="34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  <c r="BO1200" s="34"/>
      <c r="BP1200" s="34"/>
      <c r="BQ1200" s="34"/>
      <c r="BR1200" s="34"/>
      <c r="BS1200" s="34"/>
      <c r="BT1200" s="34"/>
      <c r="BU1200" s="34"/>
      <c r="BV1200" s="34"/>
      <c r="BW1200" s="34"/>
      <c r="BX1200" s="34"/>
      <c r="BY1200" s="34"/>
      <c r="BZ1200" s="34"/>
      <c r="CA1200" s="34"/>
      <c r="CB1200" s="34"/>
      <c r="CC1200" s="34"/>
      <c r="CD1200" s="34"/>
      <c r="CE1200" s="34"/>
      <c r="CF1200" s="34"/>
      <c r="CG1200" s="34"/>
      <c r="CH1200" s="34"/>
      <c r="CI1200" s="34"/>
      <c r="CJ1200" s="34"/>
      <c r="CK1200" s="34"/>
      <c r="CL1200" s="34"/>
      <c r="CM1200" s="34"/>
      <c r="CN1200" s="34"/>
      <c r="CO1200" s="34"/>
      <c r="CP1200" s="34"/>
      <c r="CQ1200" s="34"/>
      <c r="CR1200" s="34"/>
      <c r="CS1200" s="34"/>
      <c r="CT1200" s="34"/>
      <c r="CU1200" s="34"/>
      <c r="CV1200" s="34"/>
      <c r="CW1200" s="34"/>
      <c r="CX1200" s="34"/>
      <c r="CY1200" s="34"/>
      <c r="CZ1200" s="34"/>
      <c r="DA1200" s="34"/>
      <c r="DB1200" s="34"/>
      <c r="DC1200" s="34"/>
      <c r="DD1200" s="34"/>
      <c r="DE1200" s="34"/>
      <c r="DF1200" s="34"/>
      <c r="DG1200" s="34"/>
      <c r="DH1200" s="34"/>
      <c r="DI1200" s="34"/>
      <c r="DJ1200" s="34"/>
      <c r="DK1200" s="34"/>
      <c r="DL1200" s="34"/>
      <c r="DM1200" s="34"/>
      <c r="DN1200" s="34"/>
      <c r="DO1200" s="34"/>
      <c r="DP1200" s="34"/>
    </row>
    <row r="1201" spans="43:120" s="5" customFormat="1" x14ac:dyDescent="0.25"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  <c r="BA1201" s="34"/>
      <c r="BB1201" s="34"/>
      <c r="BC1201" s="34"/>
      <c r="BD1201" s="34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  <c r="BO1201" s="34"/>
      <c r="BP1201" s="34"/>
      <c r="BQ1201" s="34"/>
      <c r="BR1201" s="34"/>
      <c r="BS1201" s="34"/>
      <c r="BT1201" s="34"/>
      <c r="BU1201" s="34"/>
      <c r="BV1201" s="34"/>
      <c r="BW1201" s="34"/>
      <c r="BX1201" s="34"/>
      <c r="BY1201" s="34"/>
      <c r="BZ1201" s="34"/>
      <c r="CA1201" s="34"/>
      <c r="CB1201" s="34"/>
      <c r="CC1201" s="34"/>
      <c r="CD1201" s="34"/>
      <c r="CE1201" s="34"/>
      <c r="CF1201" s="34"/>
      <c r="CG1201" s="34"/>
      <c r="CH1201" s="34"/>
      <c r="CI1201" s="34"/>
      <c r="CJ1201" s="34"/>
      <c r="CK1201" s="34"/>
      <c r="CL1201" s="34"/>
      <c r="CM1201" s="34"/>
      <c r="CN1201" s="34"/>
      <c r="CO1201" s="34"/>
      <c r="CP1201" s="34"/>
      <c r="CQ1201" s="34"/>
      <c r="CR1201" s="34"/>
      <c r="CS1201" s="34"/>
      <c r="CT1201" s="34"/>
      <c r="CU1201" s="34"/>
      <c r="CV1201" s="34"/>
      <c r="CW1201" s="34"/>
      <c r="CX1201" s="34"/>
      <c r="CY1201" s="34"/>
      <c r="CZ1201" s="34"/>
      <c r="DA1201" s="34"/>
      <c r="DB1201" s="34"/>
      <c r="DC1201" s="34"/>
      <c r="DD1201" s="34"/>
      <c r="DE1201" s="34"/>
      <c r="DF1201" s="34"/>
      <c r="DG1201" s="34"/>
      <c r="DH1201" s="34"/>
      <c r="DI1201" s="34"/>
      <c r="DJ1201" s="34"/>
      <c r="DK1201" s="34"/>
      <c r="DL1201" s="34"/>
      <c r="DM1201" s="34"/>
      <c r="DN1201" s="34"/>
      <c r="DO1201" s="34"/>
      <c r="DP1201" s="34"/>
    </row>
    <row r="1202" spans="43:120" s="5" customFormat="1" x14ac:dyDescent="0.25"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  <c r="BA1202" s="34"/>
      <c r="BB1202" s="34"/>
      <c r="BC1202" s="34"/>
      <c r="BD1202" s="34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4"/>
      <c r="BQ1202" s="34"/>
      <c r="BR1202" s="34"/>
      <c r="BS1202" s="34"/>
      <c r="BT1202" s="34"/>
      <c r="BU1202" s="34"/>
      <c r="BV1202" s="34"/>
      <c r="BW1202" s="34"/>
      <c r="BX1202" s="34"/>
      <c r="BY1202" s="34"/>
      <c r="BZ1202" s="34"/>
      <c r="CA1202" s="34"/>
      <c r="CB1202" s="34"/>
      <c r="CC1202" s="34"/>
      <c r="CD1202" s="34"/>
      <c r="CE1202" s="34"/>
      <c r="CF1202" s="34"/>
      <c r="CG1202" s="34"/>
      <c r="CH1202" s="34"/>
      <c r="CI1202" s="34"/>
      <c r="CJ1202" s="34"/>
      <c r="CK1202" s="34"/>
      <c r="CL1202" s="34"/>
      <c r="CM1202" s="34"/>
      <c r="CN1202" s="34"/>
      <c r="CO1202" s="34"/>
      <c r="CP1202" s="34"/>
      <c r="CQ1202" s="34"/>
      <c r="CR1202" s="34"/>
      <c r="CS1202" s="34"/>
      <c r="CT1202" s="34"/>
      <c r="CU1202" s="34"/>
      <c r="CV1202" s="34"/>
      <c r="CW1202" s="34"/>
      <c r="CX1202" s="34"/>
      <c r="CY1202" s="34"/>
      <c r="CZ1202" s="34"/>
      <c r="DA1202" s="34"/>
      <c r="DB1202" s="34"/>
      <c r="DC1202" s="34"/>
      <c r="DD1202" s="34"/>
      <c r="DE1202" s="34"/>
      <c r="DF1202" s="34"/>
      <c r="DG1202" s="34"/>
      <c r="DH1202" s="34"/>
      <c r="DI1202" s="34"/>
      <c r="DJ1202" s="34"/>
      <c r="DK1202" s="34"/>
      <c r="DL1202" s="34"/>
      <c r="DM1202" s="34"/>
      <c r="DN1202" s="34"/>
      <c r="DO1202" s="34"/>
      <c r="DP1202" s="34"/>
    </row>
    <row r="1203" spans="43:120" s="5" customFormat="1" x14ac:dyDescent="0.25"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  <c r="BA1203" s="34"/>
      <c r="BB1203" s="34"/>
      <c r="BC1203" s="34"/>
      <c r="BD1203" s="34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  <c r="BO1203" s="34"/>
      <c r="BP1203" s="34"/>
      <c r="BQ1203" s="34"/>
      <c r="BR1203" s="34"/>
      <c r="BS1203" s="34"/>
      <c r="BT1203" s="34"/>
      <c r="BU1203" s="34"/>
      <c r="BV1203" s="34"/>
      <c r="BW1203" s="34"/>
      <c r="BX1203" s="34"/>
      <c r="BY1203" s="34"/>
      <c r="BZ1203" s="34"/>
      <c r="CA1203" s="34"/>
      <c r="CB1203" s="34"/>
      <c r="CC1203" s="34"/>
      <c r="CD1203" s="34"/>
      <c r="CE1203" s="34"/>
      <c r="CF1203" s="34"/>
      <c r="CG1203" s="34"/>
      <c r="CH1203" s="34"/>
      <c r="CI1203" s="34"/>
      <c r="CJ1203" s="34"/>
      <c r="CK1203" s="34"/>
      <c r="CL1203" s="34"/>
      <c r="CM1203" s="34"/>
      <c r="CN1203" s="34"/>
      <c r="CO1203" s="34"/>
      <c r="CP1203" s="34"/>
      <c r="CQ1203" s="34"/>
      <c r="CR1203" s="34"/>
      <c r="CS1203" s="34"/>
      <c r="CT1203" s="34"/>
      <c r="CU1203" s="34"/>
      <c r="CV1203" s="34"/>
      <c r="CW1203" s="34"/>
      <c r="CX1203" s="34"/>
      <c r="CY1203" s="34"/>
      <c r="CZ1203" s="34"/>
      <c r="DA1203" s="34"/>
      <c r="DB1203" s="34"/>
      <c r="DC1203" s="34"/>
      <c r="DD1203" s="34"/>
      <c r="DE1203" s="34"/>
      <c r="DF1203" s="34"/>
      <c r="DG1203" s="34"/>
      <c r="DH1203" s="34"/>
      <c r="DI1203" s="34"/>
      <c r="DJ1203" s="34"/>
      <c r="DK1203" s="34"/>
      <c r="DL1203" s="34"/>
      <c r="DM1203" s="34"/>
      <c r="DN1203" s="34"/>
      <c r="DO1203" s="34"/>
      <c r="DP1203" s="34"/>
    </row>
    <row r="1204" spans="43:120" s="5" customFormat="1" x14ac:dyDescent="0.25"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  <c r="BA1204" s="34"/>
      <c r="BB1204" s="34"/>
      <c r="BC1204" s="34"/>
      <c r="BD1204" s="34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  <c r="BO1204" s="34"/>
      <c r="BP1204" s="34"/>
      <c r="BQ1204" s="34"/>
      <c r="BR1204" s="34"/>
      <c r="BS1204" s="34"/>
      <c r="BT1204" s="34"/>
      <c r="BU1204" s="34"/>
      <c r="BV1204" s="34"/>
      <c r="BW1204" s="34"/>
      <c r="BX1204" s="34"/>
      <c r="BY1204" s="34"/>
      <c r="BZ1204" s="34"/>
      <c r="CA1204" s="34"/>
      <c r="CB1204" s="34"/>
      <c r="CC1204" s="34"/>
      <c r="CD1204" s="34"/>
      <c r="CE1204" s="34"/>
      <c r="CF1204" s="34"/>
      <c r="CG1204" s="34"/>
      <c r="CH1204" s="34"/>
      <c r="CI1204" s="34"/>
      <c r="CJ1204" s="34"/>
      <c r="CK1204" s="34"/>
      <c r="CL1204" s="34"/>
      <c r="CM1204" s="34"/>
      <c r="CN1204" s="34"/>
      <c r="CO1204" s="34"/>
      <c r="CP1204" s="34"/>
      <c r="CQ1204" s="34"/>
      <c r="CR1204" s="34"/>
      <c r="CS1204" s="34"/>
      <c r="CT1204" s="34"/>
      <c r="CU1204" s="34"/>
      <c r="CV1204" s="34"/>
      <c r="CW1204" s="34"/>
      <c r="CX1204" s="34"/>
      <c r="CY1204" s="34"/>
      <c r="CZ1204" s="34"/>
      <c r="DA1204" s="34"/>
      <c r="DB1204" s="34"/>
      <c r="DC1204" s="34"/>
      <c r="DD1204" s="34"/>
      <c r="DE1204" s="34"/>
      <c r="DF1204" s="34"/>
      <c r="DG1204" s="34"/>
      <c r="DH1204" s="34"/>
      <c r="DI1204" s="34"/>
      <c r="DJ1204" s="34"/>
      <c r="DK1204" s="34"/>
      <c r="DL1204" s="34"/>
      <c r="DM1204" s="34"/>
      <c r="DN1204" s="34"/>
      <c r="DO1204" s="34"/>
      <c r="DP1204" s="34"/>
    </row>
    <row r="1205" spans="43:120" s="5" customFormat="1" x14ac:dyDescent="0.25"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  <c r="BA1205" s="34"/>
      <c r="BB1205" s="34"/>
      <c r="BC1205" s="34"/>
      <c r="BD1205" s="34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  <c r="BO1205" s="34"/>
      <c r="BP1205" s="34"/>
      <c r="BQ1205" s="34"/>
      <c r="BR1205" s="34"/>
      <c r="BS1205" s="34"/>
      <c r="BT1205" s="34"/>
      <c r="BU1205" s="34"/>
      <c r="BV1205" s="34"/>
      <c r="BW1205" s="34"/>
      <c r="BX1205" s="34"/>
      <c r="BY1205" s="34"/>
      <c r="BZ1205" s="34"/>
      <c r="CA1205" s="34"/>
      <c r="CB1205" s="34"/>
      <c r="CC1205" s="34"/>
      <c r="CD1205" s="34"/>
      <c r="CE1205" s="34"/>
      <c r="CF1205" s="34"/>
      <c r="CG1205" s="34"/>
      <c r="CH1205" s="34"/>
      <c r="CI1205" s="34"/>
      <c r="CJ1205" s="34"/>
      <c r="CK1205" s="34"/>
      <c r="CL1205" s="34"/>
      <c r="CM1205" s="34"/>
      <c r="CN1205" s="34"/>
      <c r="CO1205" s="34"/>
      <c r="CP1205" s="34"/>
      <c r="CQ1205" s="34"/>
      <c r="CR1205" s="34"/>
      <c r="CS1205" s="34"/>
      <c r="CT1205" s="34"/>
      <c r="CU1205" s="34"/>
      <c r="CV1205" s="34"/>
      <c r="CW1205" s="34"/>
      <c r="CX1205" s="34"/>
      <c r="CY1205" s="34"/>
      <c r="CZ1205" s="34"/>
      <c r="DA1205" s="34"/>
      <c r="DB1205" s="34"/>
      <c r="DC1205" s="34"/>
      <c r="DD1205" s="34"/>
      <c r="DE1205" s="34"/>
      <c r="DF1205" s="34"/>
      <c r="DG1205" s="34"/>
      <c r="DH1205" s="34"/>
      <c r="DI1205" s="34"/>
      <c r="DJ1205" s="34"/>
      <c r="DK1205" s="34"/>
      <c r="DL1205" s="34"/>
      <c r="DM1205" s="34"/>
      <c r="DN1205" s="34"/>
      <c r="DO1205" s="34"/>
      <c r="DP1205" s="34"/>
    </row>
    <row r="1206" spans="43:120" s="5" customFormat="1" x14ac:dyDescent="0.25"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  <c r="BA1206" s="34"/>
      <c r="BB1206" s="34"/>
      <c r="BC1206" s="34"/>
      <c r="BD1206" s="34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  <c r="BO1206" s="34"/>
      <c r="BP1206" s="34"/>
      <c r="BQ1206" s="34"/>
      <c r="BR1206" s="34"/>
      <c r="BS1206" s="34"/>
      <c r="BT1206" s="34"/>
      <c r="BU1206" s="34"/>
      <c r="BV1206" s="34"/>
      <c r="BW1206" s="34"/>
      <c r="BX1206" s="34"/>
      <c r="BY1206" s="34"/>
      <c r="BZ1206" s="34"/>
      <c r="CA1206" s="34"/>
      <c r="CB1206" s="34"/>
      <c r="CC1206" s="34"/>
      <c r="CD1206" s="34"/>
      <c r="CE1206" s="34"/>
      <c r="CF1206" s="34"/>
      <c r="CG1206" s="34"/>
      <c r="CH1206" s="34"/>
      <c r="CI1206" s="34"/>
      <c r="CJ1206" s="34"/>
      <c r="CK1206" s="34"/>
      <c r="CL1206" s="34"/>
      <c r="CM1206" s="34"/>
      <c r="CN1206" s="34"/>
      <c r="CO1206" s="34"/>
      <c r="CP1206" s="34"/>
      <c r="CQ1206" s="34"/>
      <c r="CR1206" s="34"/>
      <c r="CS1206" s="34"/>
      <c r="CT1206" s="34"/>
      <c r="CU1206" s="34"/>
      <c r="CV1206" s="34"/>
      <c r="CW1206" s="34"/>
      <c r="CX1206" s="34"/>
      <c r="CY1206" s="34"/>
      <c r="CZ1206" s="34"/>
      <c r="DA1206" s="34"/>
      <c r="DB1206" s="34"/>
      <c r="DC1206" s="34"/>
      <c r="DD1206" s="34"/>
      <c r="DE1206" s="34"/>
      <c r="DF1206" s="34"/>
      <c r="DG1206" s="34"/>
      <c r="DH1206" s="34"/>
      <c r="DI1206" s="34"/>
      <c r="DJ1206" s="34"/>
      <c r="DK1206" s="34"/>
      <c r="DL1206" s="34"/>
      <c r="DM1206" s="34"/>
      <c r="DN1206" s="34"/>
      <c r="DO1206" s="34"/>
      <c r="DP1206" s="34"/>
    </row>
    <row r="1207" spans="43:120" s="5" customFormat="1" x14ac:dyDescent="0.25"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  <c r="BA1207" s="34"/>
      <c r="BB1207" s="34"/>
      <c r="BC1207" s="34"/>
      <c r="BD1207" s="34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  <c r="BO1207" s="34"/>
      <c r="BP1207" s="34"/>
      <c r="BQ1207" s="34"/>
      <c r="BR1207" s="34"/>
      <c r="BS1207" s="34"/>
      <c r="BT1207" s="34"/>
      <c r="BU1207" s="34"/>
      <c r="BV1207" s="34"/>
      <c r="BW1207" s="34"/>
      <c r="BX1207" s="34"/>
      <c r="BY1207" s="34"/>
      <c r="BZ1207" s="34"/>
      <c r="CA1207" s="34"/>
      <c r="CB1207" s="34"/>
      <c r="CC1207" s="34"/>
      <c r="CD1207" s="34"/>
      <c r="CE1207" s="34"/>
      <c r="CF1207" s="34"/>
      <c r="CG1207" s="34"/>
      <c r="CH1207" s="34"/>
      <c r="CI1207" s="34"/>
      <c r="CJ1207" s="34"/>
      <c r="CK1207" s="34"/>
      <c r="CL1207" s="34"/>
      <c r="CM1207" s="34"/>
      <c r="CN1207" s="34"/>
      <c r="CO1207" s="34"/>
      <c r="CP1207" s="34"/>
      <c r="CQ1207" s="34"/>
      <c r="CR1207" s="34"/>
      <c r="CS1207" s="34"/>
      <c r="CT1207" s="34"/>
      <c r="CU1207" s="34"/>
      <c r="CV1207" s="34"/>
      <c r="CW1207" s="34"/>
      <c r="CX1207" s="34"/>
      <c r="CY1207" s="34"/>
      <c r="CZ1207" s="34"/>
      <c r="DA1207" s="34"/>
      <c r="DB1207" s="34"/>
      <c r="DC1207" s="34"/>
      <c r="DD1207" s="34"/>
      <c r="DE1207" s="34"/>
      <c r="DF1207" s="34"/>
      <c r="DG1207" s="34"/>
      <c r="DH1207" s="34"/>
      <c r="DI1207" s="34"/>
      <c r="DJ1207" s="34"/>
      <c r="DK1207" s="34"/>
      <c r="DL1207" s="34"/>
      <c r="DM1207" s="34"/>
      <c r="DN1207" s="34"/>
      <c r="DO1207" s="34"/>
      <c r="DP1207" s="34"/>
    </row>
    <row r="1208" spans="43:120" s="5" customFormat="1" x14ac:dyDescent="0.25"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  <c r="BA1208" s="34"/>
      <c r="BB1208" s="34"/>
      <c r="BC1208" s="34"/>
      <c r="BD1208" s="34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  <c r="BO1208" s="34"/>
      <c r="BP1208" s="34"/>
      <c r="BQ1208" s="34"/>
      <c r="BR1208" s="34"/>
      <c r="BS1208" s="34"/>
      <c r="BT1208" s="34"/>
      <c r="BU1208" s="34"/>
      <c r="BV1208" s="34"/>
      <c r="BW1208" s="34"/>
      <c r="BX1208" s="34"/>
      <c r="BY1208" s="34"/>
      <c r="BZ1208" s="34"/>
      <c r="CA1208" s="34"/>
      <c r="CB1208" s="34"/>
      <c r="CC1208" s="34"/>
      <c r="CD1208" s="34"/>
      <c r="CE1208" s="34"/>
      <c r="CF1208" s="34"/>
      <c r="CG1208" s="34"/>
      <c r="CH1208" s="34"/>
      <c r="CI1208" s="34"/>
      <c r="CJ1208" s="34"/>
      <c r="CK1208" s="34"/>
      <c r="CL1208" s="34"/>
      <c r="CM1208" s="34"/>
      <c r="CN1208" s="34"/>
      <c r="CO1208" s="34"/>
      <c r="CP1208" s="34"/>
      <c r="CQ1208" s="34"/>
      <c r="CR1208" s="34"/>
      <c r="CS1208" s="34"/>
      <c r="CT1208" s="34"/>
      <c r="CU1208" s="34"/>
      <c r="CV1208" s="34"/>
      <c r="CW1208" s="34"/>
      <c r="CX1208" s="34"/>
      <c r="CY1208" s="34"/>
      <c r="CZ1208" s="34"/>
      <c r="DA1208" s="34"/>
      <c r="DB1208" s="34"/>
      <c r="DC1208" s="34"/>
      <c r="DD1208" s="34"/>
      <c r="DE1208" s="34"/>
      <c r="DF1208" s="34"/>
      <c r="DG1208" s="34"/>
      <c r="DH1208" s="34"/>
      <c r="DI1208" s="34"/>
      <c r="DJ1208" s="34"/>
      <c r="DK1208" s="34"/>
      <c r="DL1208" s="34"/>
      <c r="DM1208" s="34"/>
      <c r="DN1208" s="34"/>
      <c r="DO1208" s="34"/>
      <c r="DP1208" s="34"/>
    </row>
    <row r="1209" spans="43:120" s="5" customFormat="1" x14ac:dyDescent="0.25"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  <c r="BA1209" s="34"/>
      <c r="BB1209" s="34"/>
      <c r="BC1209" s="34"/>
      <c r="BD1209" s="34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4"/>
      <c r="BQ1209" s="34"/>
      <c r="BR1209" s="34"/>
      <c r="BS1209" s="34"/>
      <c r="BT1209" s="34"/>
      <c r="BU1209" s="34"/>
      <c r="BV1209" s="34"/>
      <c r="BW1209" s="34"/>
      <c r="BX1209" s="34"/>
      <c r="BY1209" s="34"/>
      <c r="BZ1209" s="34"/>
      <c r="CA1209" s="34"/>
      <c r="CB1209" s="34"/>
      <c r="CC1209" s="34"/>
      <c r="CD1209" s="34"/>
      <c r="CE1209" s="34"/>
      <c r="CF1209" s="34"/>
      <c r="CG1209" s="34"/>
      <c r="CH1209" s="34"/>
      <c r="CI1209" s="34"/>
      <c r="CJ1209" s="34"/>
      <c r="CK1209" s="34"/>
      <c r="CL1209" s="34"/>
      <c r="CM1209" s="34"/>
      <c r="CN1209" s="34"/>
      <c r="CO1209" s="34"/>
      <c r="CP1209" s="34"/>
      <c r="CQ1209" s="34"/>
      <c r="CR1209" s="34"/>
      <c r="CS1209" s="34"/>
      <c r="CT1209" s="34"/>
      <c r="CU1209" s="34"/>
      <c r="CV1209" s="34"/>
      <c r="CW1209" s="34"/>
      <c r="CX1209" s="34"/>
      <c r="CY1209" s="34"/>
      <c r="CZ1209" s="34"/>
      <c r="DA1209" s="34"/>
      <c r="DB1209" s="34"/>
      <c r="DC1209" s="34"/>
      <c r="DD1209" s="34"/>
      <c r="DE1209" s="34"/>
      <c r="DF1209" s="34"/>
      <c r="DG1209" s="34"/>
      <c r="DH1209" s="34"/>
      <c r="DI1209" s="34"/>
      <c r="DJ1209" s="34"/>
      <c r="DK1209" s="34"/>
      <c r="DL1209" s="34"/>
      <c r="DM1209" s="34"/>
      <c r="DN1209" s="34"/>
      <c r="DO1209" s="34"/>
      <c r="DP1209" s="34"/>
    </row>
    <row r="1210" spans="43:120" s="5" customFormat="1" x14ac:dyDescent="0.25"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  <c r="BA1210" s="34"/>
      <c r="BB1210" s="34"/>
      <c r="BC1210" s="34"/>
      <c r="BD1210" s="34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  <c r="BO1210" s="34"/>
      <c r="BP1210" s="34"/>
      <c r="BQ1210" s="34"/>
      <c r="BR1210" s="34"/>
      <c r="BS1210" s="34"/>
      <c r="BT1210" s="34"/>
      <c r="BU1210" s="34"/>
      <c r="BV1210" s="34"/>
      <c r="BW1210" s="34"/>
      <c r="BX1210" s="34"/>
      <c r="BY1210" s="34"/>
      <c r="BZ1210" s="34"/>
      <c r="CA1210" s="34"/>
      <c r="CB1210" s="34"/>
      <c r="CC1210" s="34"/>
      <c r="CD1210" s="34"/>
      <c r="CE1210" s="34"/>
      <c r="CF1210" s="34"/>
      <c r="CG1210" s="34"/>
      <c r="CH1210" s="34"/>
      <c r="CI1210" s="34"/>
      <c r="CJ1210" s="34"/>
      <c r="CK1210" s="34"/>
      <c r="CL1210" s="34"/>
      <c r="CM1210" s="34"/>
      <c r="CN1210" s="34"/>
      <c r="CO1210" s="34"/>
      <c r="CP1210" s="34"/>
      <c r="CQ1210" s="34"/>
      <c r="CR1210" s="34"/>
      <c r="CS1210" s="34"/>
      <c r="CT1210" s="34"/>
      <c r="CU1210" s="34"/>
      <c r="CV1210" s="34"/>
      <c r="CW1210" s="34"/>
      <c r="CX1210" s="34"/>
      <c r="CY1210" s="34"/>
      <c r="CZ1210" s="34"/>
      <c r="DA1210" s="34"/>
      <c r="DB1210" s="34"/>
      <c r="DC1210" s="34"/>
      <c r="DD1210" s="34"/>
      <c r="DE1210" s="34"/>
      <c r="DF1210" s="34"/>
      <c r="DG1210" s="34"/>
      <c r="DH1210" s="34"/>
      <c r="DI1210" s="34"/>
      <c r="DJ1210" s="34"/>
      <c r="DK1210" s="34"/>
      <c r="DL1210" s="34"/>
      <c r="DM1210" s="34"/>
      <c r="DN1210" s="34"/>
      <c r="DO1210" s="34"/>
      <c r="DP1210" s="34"/>
    </row>
    <row r="1211" spans="43:120" s="5" customFormat="1" x14ac:dyDescent="0.25"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  <c r="BC1211" s="34"/>
      <c r="BD1211" s="34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4"/>
      <c r="BQ1211" s="34"/>
      <c r="BR1211" s="34"/>
      <c r="BS1211" s="34"/>
      <c r="BT1211" s="34"/>
      <c r="BU1211" s="34"/>
      <c r="BV1211" s="34"/>
      <c r="BW1211" s="34"/>
      <c r="BX1211" s="34"/>
      <c r="BY1211" s="34"/>
      <c r="BZ1211" s="34"/>
      <c r="CA1211" s="34"/>
      <c r="CB1211" s="34"/>
      <c r="CC1211" s="34"/>
      <c r="CD1211" s="34"/>
      <c r="CE1211" s="34"/>
      <c r="CF1211" s="34"/>
      <c r="CG1211" s="34"/>
      <c r="CH1211" s="34"/>
      <c r="CI1211" s="34"/>
      <c r="CJ1211" s="34"/>
      <c r="CK1211" s="34"/>
      <c r="CL1211" s="34"/>
      <c r="CM1211" s="34"/>
      <c r="CN1211" s="34"/>
      <c r="CO1211" s="34"/>
      <c r="CP1211" s="34"/>
      <c r="CQ1211" s="34"/>
      <c r="CR1211" s="34"/>
      <c r="CS1211" s="34"/>
      <c r="CT1211" s="34"/>
      <c r="CU1211" s="34"/>
      <c r="CV1211" s="34"/>
      <c r="CW1211" s="34"/>
      <c r="CX1211" s="34"/>
      <c r="CY1211" s="34"/>
      <c r="CZ1211" s="34"/>
      <c r="DA1211" s="34"/>
      <c r="DB1211" s="34"/>
      <c r="DC1211" s="34"/>
      <c r="DD1211" s="34"/>
      <c r="DE1211" s="34"/>
      <c r="DF1211" s="34"/>
      <c r="DG1211" s="34"/>
      <c r="DH1211" s="34"/>
      <c r="DI1211" s="34"/>
      <c r="DJ1211" s="34"/>
      <c r="DK1211" s="34"/>
      <c r="DL1211" s="34"/>
      <c r="DM1211" s="34"/>
      <c r="DN1211" s="34"/>
      <c r="DO1211" s="34"/>
      <c r="DP1211" s="34"/>
    </row>
    <row r="1212" spans="43:120" s="5" customFormat="1" x14ac:dyDescent="0.25"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  <c r="BA1212" s="34"/>
      <c r="BB1212" s="34"/>
      <c r="BC1212" s="34"/>
      <c r="BD1212" s="34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  <c r="BO1212" s="34"/>
      <c r="BP1212" s="34"/>
      <c r="BQ1212" s="34"/>
      <c r="BR1212" s="34"/>
      <c r="BS1212" s="34"/>
      <c r="BT1212" s="34"/>
      <c r="BU1212" s="34"/>
      <c r="BV1212" s="34"/>
      <c r="BW1212" s="34"/>
      <c r="BX1212" s="34"/>
      <c r="BY1212" s="34"/>
      <c r="BZ1212" s="34"/>
      <c r="CA1212" s="34"/>
      <c r="CB1212" s="34"/>
      <c r="CC1212" s="34"/>
      <c r="CD1212" s="34"/>
      <c r="CE1212" s="34"/>
      <c r="CF1212" s="34"/>
      <c r="CG1212" s="34"/>
      <c r="CH1212" s="34"/>
      <c r="CI1212" s="34"/>
      <c r="CJ1212" s="34"/>
      <c r="CK1212" s="34"/>
      <c r="CL1212" s="34"/>
      <c r="CM1212" s="34"/>
      <c r="CN1212" s="34"/>
      <c r="CO1212" s="34"/>
      <c r="CP1212" s="34"/>
      <c r="CQ1212" s="34"/>
      <c r="CR1212" s="34"/>
      <c r="CS1212" s="34"/>
      <c r="CT1212" s="34"/>
      <c r="CU1212" s="34"/>
      <c r="CV1212" s="34"/>
      <c r="CW1212" s="34"/>
      <c r="CX1212" s="34"/>
      <c r="CY1212" s="34"/>
      <c r="CZ1212" s="34"/>
      <c r="DA1212" s="34"/>
      <c r="DB1212" s="34"/>
      <c r="DC1212" s="34"/>
      <c r="DD1212" s="34"/>
      <c r="DE1212" s="34"/>
      <c r="DF1212" s="34"/>
      <c r="DG1212" s="34"/>
      <c r="DH1212" s="34"/>
      <c r="DI1212" s="34"/>
      <c r="DJ1212" s="34"/>
      <c r="DK1212" s="34"/>
      <c r="DL1212" s="34"/>
      <c r="DM1212" s="34"/>
      <c r="DN1212" s="34"/>
      <c r="DO1212" s="34"/>
      <c r="DP1212" s="34"/>
    </row>
    <row r="1213" spans="43:120" s="5" customFormat="1" x14ac:dyDescent="0.25"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  <c r="BA1213" s="34"/>
      <c r="BB1213" s="34"/>
      <c r="BC1213" s="34"/>
      <c r="BD1213" s="34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  <c r="BO1213" s="34"/>
      <c r="BP1213" s="34"/>
      <c r="BQ1213" s="34"/>
      <c r="BR1213" s="34"/>
      <c r="BS1213" s="34"/>
      <c r="BT1213" s="34"/>
      <c r="BU1213" s="34"/>
      <c r="BV1213" s="34"/>
      <c r="BW1213" s="34"/>
      <c r="BX1213" s="34"/>
      <c r="BY1213" s="34"/>
      <c r="BZ1213" s="34"/>
      <c r="CA1213" s="34"/>
      <c r="CB1213" s="34"/>
      <c r="CC1213" s="34"/>
      <c r="CD1213" s="34"/>
      <c r="CE1213" s="34"/>
      <c r="CF1213" s="34"/>
      <c r="CG1213" s="34"/>
      <c r="CH1213" s="34"/>
      <c r="CI1213" s="34"/>
      <c r="CJ1213" s="34"/>
      <c r="CK1213" s="34"/>
      <c r="CL1213" s="34"/>
      <c r="CM1213" s="34"/>
      <c r="CN1213" s="34"/>
      <c r="CO1213" s="34"/>
      <c r="CP1213" s="34"/>
      <c r="CQ1213" s="34"/>
      <c r="CR1213" s="34"/>
      <c r="CS1213" s="34"/>
      <c r="CT1213" s="34"/>
      <c r="CU1213" s="34"/>
      <c r="CV1213" s="34"/>
      <c r="CW1213" s="34"/>
      <c r="CX1213" s="34"/>
      <c r="CY1213" s="34"/>
      <c r="CZ1213" s="34"/>
      <c r="DA1213" s="34"/>
      <c r="DB1213" s="34"/>
      <c r="DC1213" s="34"/>
      <c r="DD1213" s="34"/>
      <c r="DE1213" s="34"/>
      <c r="DF1213" s="34"/>
      <c r="DG1213" s="34"/>
      <c r="DH1213" s="34"/>
      <c r="DI1213" s="34"/>
      <c r="DJ1213" s="34"/>
      <c r="DK1213" s="34"/>
      <c r="DL1213" s="34"/>
      <c r="DM1213" s="34"/>
      <c r="DN1213" s="34"/>
      <c r="DO1213" s="34"/>
      <c r="DP1213" s="34"/>
    </row>
    <row r="1214" spans="43:120" s="5" customFormat="1" x14ac:dyDescent="0.25"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  <c r="BA1214" s="34"/>
      <c r="BB1214" s="34"/>
      <c r="BC1214" s="34"/>
      <c r="BD1214" s="34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  <c r="BO1214" s="34"/>
      <c r="BP1214" s="34"/>
      <c r="BQ1214" s="34"/>
      <c r="BR1214" s="34"/>
      <c r="BS1214" s="34"/>
      <c r="BT1214" s="34"/>
      <c r="BU1214" s="34"/>
      <c r="BV1214" s="34"/>
      <c r="BW1214" s="34"/>
      <c r="BX1214" s="34"/>
      <c r="BY1214" s="34"/>
      <c r="BZ1214" s="34"/>
      <c r="CA1214" s="34"/>
      <c r="CB1214" s="34"/>
      <c r="CC1214" s="34"/>
      <c r="CD1214" s="34"/>
      <c r="CE1214" s="34"/>
      <c r="CF1214" s="34"/>
      <c r="CG1214" s="34"/>
      <c r="CH1214" s="34"/>
      <c r="CI1214" s="34"/>
      <c r="CJ1214" s="34"/>
      <c r="CK1214" s="34"/>
      <c r="CL1214" s="34"/>
      <c r="CM1214" s="34"/>
      <c r="CN1214" s="34"/>
      <c r="CO1214" s="34"/>
      <c r="CP1214" s="34"/>
      <c r="CQ1214" s="34"/>
      <c r="CR1214" s="34"/>
      <c r="CS1214" s="34"/>
      <c r="CT1214" s="34"/>
      <c r="CU1214" s="34"/>
      <c r="CV1214" s="34"/>
      <c r="CW1214" s="34"/>
      <c r="CX1214" s="34"/>
      <c r="CY1214" s="34"/>
      <c r="CZ1214" s="34"/>
      <c r="DA1214" s="34"/>
      <c r="DB1214" s="34"/>
      <c r="DC1214" s="34"/>
      <c r="DD1214" s="34"/>
      <c r="DE1214" s="34"/>
      <c r="DF1214" s="34"/>
      <c r="DG1214" s="34"/>
      <c r="DH1214" s="34"/>
      <c r="DI1214" s="34"/>
      <c r="DJ1214" s="34"/>
      <c r="DK1214" s="34"/>
      <c r="DL1214" s="34"/>
      <c r="DM1214" s="34"/>
      <c r="DN1214" s="34"/>
      <c r="DO1214" s="34"/>
      <c r="DP1214" s="34"/>
    </row>
    <row r="1215" spans="43:120" s="5" customFormat="1" x14ac:dyDescent="0.25"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  <c r="BA1215" s="34"/>
      <c r="BB1215" s="34"/>
      <c r="BC1215" s="34"/>
      <c r="BD1215" s="34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  <c r="BO1215" s="34"/>
      <c r="BP1215" s="34"/>
      <c r="BQ1215" s="34"/>
      <c r="BR1215" s="34"/>
      <c r="BS1215" s="34"/>
      <c r="BT1215" s="34"/>
      <c r="BU1215" s="34"/>
      <c r="BV1215" s="34"/>
      <c r="BW1215" s="34"/>
      <c r="BX1215" s="34"/>
      <c r="BY1215" s="34"/>
      <c r="BZ1215" s="34"/>
      <c r="CA1215" s="34"/>
      <c r="CB1215" s="34"/>
      <c r="CC1215" s="34"/>
      <c r="CD1215" s="34"/>
      <c r="CE1215" s="34"/>
      <c r="CF1215" s="34"/>
      <c r="CG1215" s="34"/>
      <c r="CH1215" s="34"/>
      <c r="CI1215" s="34"/>
      <c r="CJ1215" s="34"/>
      <c r="CK1215" s="34"/>
      <c r="CL1215" s="34"/>
      <c r="CM1215" s="34"/>
      <c r="CN1215" s="34"/>
      <c r="CO1215" s="34"/>
      <c r="CP1215" s="34"/>
      <c r="CQ1215" s="34"/>
      <c r="CR1215" s="34"/>
      <c r="CS1215" s="34"/>
      <c r="CT1215" s="34"/>
      <c r="CU1215" s="34"/>
      <c r="CV1215" s="34"/>
      <c r="CW1215" s="34"/>
      <c r="CX1215" s="34"/>
      <c r="CY1215" s="34"/>
      <c r="CZ1215" s="34"/>
      <c r="DA1215" s="34"/>
      <c r="DB1215" s="34"/>
      <c r="DC1215" s="34"/>
      <c r="DD1215" s="34"/>
      <c r="DE1215" s="34"/>
      <c r="DF1215" s="34"/>
      <c r="DG1215" s="34"/>
      <c r="DH1215" s="34"/>
      <c r="DI1215" s="34"/>
      <c r="DJ1215" s="34"/>
      <c r="DK1215" s="34"/>
      <c r="DL1215" s="34"/>
      <c r="DM1215" s="34"/>
      <c r="DN1215" s="34"/>
      <c r="DO1215" s="34"/>
      <c r="DP1215" s="34"/>
    </row>
    <row r="1216" spans="43:120" s="5" customFormat="1" x14ac:dyDescent="0.25"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  <c r="BA1216" s="34"/>
      <c r="BB1216" s="34"/>
      <c r="BC1216" s="34"/>
      <c r="BD1216" s="34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  <c r="BO1216" s="34"/>
      <c r="BP1216" s="34"/>
      <c r="BQ1216" s="34"/>
      <c r="BR1216" s="34"/>
      <c r="BS1216" s="34"/>
      <c r="BT1216" s="34"/>
      <c r="BU1216" s="34"/>
      <c r="BV1216" s="34"/>
      <c r="BW1216" s="34"/>
      <c r="BX1216" s="34"/>
      <c r="BY1216" s="34"/>
      <c r="BZ1216" s="34"/>
      <c r="CA1216" s="34"/>
      <c r="CB1216" s="34"/>
      <c r="CC1216" s="34"/>
      <c r="CD1216" s="34"/>
      <c r="CE1216" s="34"/>
      <c r="CF1216" s="34"/>
      <c r="CG1216" s="34"/>
      <c r="CH1216" s="34"/>
      <c r="CI1216" s="34"/>
      <c r="CJ1216" s="34"/>
      <c r="CK1216" s="34"/>
      <c r="CL1216" s="34"/>
      <c r="CM1216" s="34"/>
      <c r="CN1216" s="34"/>
      <c r="CO1216" s="34"/>
      <c r="CP1216" s="34"/>
      <c r="CQ1216" s="34"/>
      <c r="CR1216" s="34"/>
      <c r="CS1216" s="34"/>
      <c r="CT1216" s="34"/>
      <c r="CU1216" s="34"/>
      <c r="CV1216" s="34"/>
      <c r="CW1216" s="34"/>
      <c r="CX1216" s="34"/>
      <c r="CY1216" s="34"/>
      <c r="CZ1216" s="34"/>
      <c r="DA1216" s="34"/>
      <c r="DB1216" s="34"/>
      <c r="DC1216" s="34"/>
      <c r="DD1216" s="34"/>
      <c r="DE1216" s="34"/>
      <c r="DF1216" s="34"/>
      <c r="DG1216" s="34"/>
      <c r="DH1216" s="34"/>
      <c r="DI1216" s="34"/>
      <c r="DJ1216" s="34"/>
      <c r="DK1216" s="34"/>
      <c r="DL1216" s="34"/>
      <c r="DM1216" s="34"/>
      <c r="DN1216" s="34"/>
      <c r="DO1216" s="34"/>
      <c r="DP1216" s="34"/>
    </row>
    <row r="1217" spans="43:120" s="5" customFormat="1" x14ac:dyDescent="0.25"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  <c r="BA1217" s="34"/>
      <c r="BB1217" s="34"/>
      <c r="BC1217" s="34"/>
      <c r="BD1217" s="34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  <c r="BO1217" s="34"/>
      <c r="BP1217" s="34"/>
      <c r="BQ1217" s="34"/>
      <c r="BR1217" s="34"/>
      <c r="BS1217" s="34"/>
      <c r="BT1217" s="34"/>
      <c r="BU1217" s="34"/>
      <c r="BV1217" s="34"/>
      <c r="BW1217" s="34"/>
      <c r="BX1217" s="34"/>
      <c r="BY1217" s="34"/>
      <c r="BZ1217" s="34"/>
      <c r="CA1217" s="34"/>
      <c r="CB1217" s="34"/>
      <c r="CC1217" s="34"/>
      <c r="CD1217" s="34"/>
      <c r="CE1217" s="34"/>
      <c r="CF1217" s="34"/>
      <c r="CG1217" s="34"/>
      <c r="CH1217" s="34"/>
      <c r="CI1217" s="34"/>
      <c r="CJ1217" s="34"/>
      <c r="CK1217" s="34"/>
      <c r="CL1217" s="34"/>
      <c r="CM1217" s="34"/>
      <c r="CN1217" s="34"/>
      <c r="CO1217" s="34"/>
      <c r="CP1217" s="34"/>
      <c r="CQ1217" s="34"/>
      <c r="CR1217" s="34"/>
      <c r="CS1217" s="34"/>
      <c r="CT1217" s="34"/>
      <c r="CU1217" s="34"/>
      <c r="CV1217" s="34"/>
      <c r="CW1217" s="34"/>
      <c r="CX1217" s="34"/>
      <c r="CY1217" s="34"/>
      <c r="CZ1217" s="34"/>
      <c r="DA1217" s="34"/>
      <c r="DB1217" s="34"/>
      <c r="DC1217" s="34"/>
      <c r="DD1217" s="34"/>
      <c r="DE1217" s="34"/>
      <c r="DF1217" s="34"/>
      <c r="DG1217" s="34"/>
      <c r="DH1217" s="34"/>
      <c r="DI1217" s="34"/>
      <c r="DJ1217" s="34"/>
      <c r="DK1217" s="34"/>
      <c r="DL1217" s="34"/>
      <c r="DM1217" s="34"/>
      <c r="DN1217" s="34"/>
      <c r="DO1217" s="34"/>
      <c r="DP1217" s="34"/>
    </row>
    <row r="1218" spans="43:120" s="5" customFormat="1" x14ac:dyDescent="0.25"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  <c r="BA1218" s="34"/>
      <c r="BB1218" s="34"/>
      <c r="BC1218" s="34"/>
      <c r="BD1218" s="34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  <c r="BO1218" s="34"/>
      <c r="BP1218" s="34"/>
      <c r="BQ1218" s="34"/>
      <c r="BR1218" s="34"/>
      <c r="BS1218" s="34"/>
      <c r="BT1218" s="34"/>
      <c r="BU1218" s="34"/>
      <c r="BV1218" s="34"/>
      <c r="BW1218" s="34"/>
      <c r="BX1218" s="34"/>
      <c r="BY1218" s="34"/>
      <c r="BZ1218" s="34"/>
      <c r="CA1218" s="34"/>
      <c r="CB1218" s="34"/>
      <c r="CC1218" s="34"/>
      <c r="CD1218" s="34"/>
      <c r="CE1218" s="34"/>
      <c r="CF1218" s="34"/>
      <c r="CG1218" s="34"/>
      <c r="CH1218" s="34"/>
      <c r="CI1218" s="34"/>
      <c r="CJ1218" s="34"/>
      <c r="CK1218" s="34"/>
      <c r="CL1218" s="34"/>
      <c r="CM1218" s="34"/>
      <c r="CN1218" s="34"/>
      <c r="CO1218" s="34"/>
      <c r="CP1218" s="34"/>
      <c r="CQ1218" s="34"/>
      <c r="CR1218" s="34"/>
      <c r="CS1218" s="34"/>
      <c r="CT1218" s="34"/>
      <c r="CU1218" s="34"/>
      <c r="CV1218" s="34"/>
      <c r="CW1218" s="34"/>
      <c r="CX1218" s="34"/>
      <c r="CY1218" s="34"/>
      <c r="CZ1218" s="34"/>
      <c r="DA1218" s="34"/>
      <c r="DB1218" s="34"/>
      <c r="DC1218" s="34"/>
      <c r="DD1218" s="34"/>
      <c r="DE1218" s="34"/>
      <c r="DF1218" s="34"/>
      <c r="DG1218" s="34"/>
      <c r="DH1218" s="34"/>
      <c r="DI1218" s="34"/>
      <c r="DJ1218" s="34"/>
      <c r="DK1218" s="34"/>
      <c r="DL1218" s="34"/>
      <c r="DM1218" s="34"/>
      <c r="DN1218" s="34"/>
      <c r="DO1218" s="34"/>
      <c r="DP1218" s="34"/>
    </row>
    <row r="1219" spans="43:120" s="5" customFormat="1" x14ac:dyDescent="0.25"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  <c r="BA1219" s="34"/>
      <c r="BB1219" s="34"/>
      <c r="BC1219" s="34"/>
      <c r="BD1219" s="34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  <c r="BO1219" s="34"/>
      <c r="BP1219" s="34"/>
      <c r="BQ1219" s="34"/>
      <c r="BR1219" s="34"/>
      <c r="BS1219" s="34"/>
      <c r="BT1219" s="34"/>
      <c r="BU1219" s="34"/>
      <c r="BV1219" s="34"/>
      <c r="BW1219" s="34"/>
      <c r="BX1219" s="34"/>
      <c r="BY1219" s="34"/>
      <c r="BZ1219" s="34"/>
      <c r="CA1219" s="34"/>
      <c r="CB1219" s="34"/>
      <c r="CC1219" s="34"/>
      <c r="CD1219" s="34"/>
      <c r="CE1219" s="34"/>
      <c r="CF1219" s="34"/>
      <c r="CG1219" s="34"/>
      <c r="CH1219" s="34"/>
      <c r="CI1219" s="34"/>
      <c r="CJ1219" s="34"/>
      <c r="CK1219" s="34"/>
      <c r="CL1219" s="34"/>
      <c r="CM1219" s="34"/>
      <c r="CN1219" s="34"/>
      <c r="CO1219" s="34"/>
      <c r="CP1219" s="34"/>
      <c r="CQ1219" s="34"/>
      <c r="CR1219" s="34"/>
      <c r="CS1219" s="34"/>
      <c r="CT1219" s="34"/>
      <c r="CU1219" s="34"/>
      <c r="CV1219" s="34"/>
      <c r="CW1219" s="34"/>
      <c r="CX1219" s="34"/>
      <c r="CY1219" s="34"/>
      <c r="CZ1219" s="34"/>
      <c r="DA1219" s="34"/>
      <c r="DB1219" s="34"/>
      <c r="DC1219" s="34"/>
      <c r="DD1219" s="34"/>
      <c r="DE1219" s="34"/>
      <c r="DF1219" s="34"/>
      <c r="DG1219" s="34"/>
      <c r="DH1219" s="34"/>
      <c r="DI1219" s="34"/>
      <c r="DJ1219" s="34"/>
      <c r="DK1219" s="34"/>
      <c r="DL1219" s="34"/>
      <c r="DM1219" s="34"/>
      <c r="DN1219" s="34"/>
      <c r="DO1219" s="34"/>
      <c r="DP1219" s="34"/>
    </row>
    <row r="1220" spans="43:120" s="5" customFormat="1" x14ac:dyDescent="0.25"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  <c r="BC1220" s="34"/>
      <c r="BD1220" s="34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4"/>
      <c r="BQ1220" s="34"/>
      <c r="BR1220" s="34"/>
      <c r="BS1220" s="34"/>
      <c r="BT1220" s="34"/>
      <c r="BU1220" s="34"/>
      <c r="BV1220" s="34"/>
      <c r="BW1220" s="34"/>
      <c r="BX1220" s="34"/>
      <c r="BY1220" s="34"/>
      <c r="BZ1220" s="34"/>
      <c r="CA1220" s="34"/>
      <c r="CB1220" s="34"/>
      <c r="CC1220" s="34"/>
      <c r="CD1220" s="34"/>
      <c r="CE1220" s="34"/>
      <c r="CF1220" s="34"/>
      <c r="CG1220" s="34"/>
      <c r="CH1220" s="34"/>
      <c r="CI1220" s="34"/>
      <c r="CJ1220" s="34"/>
      <c r="CK1220" s="34"/>
      <c r="CL1220" s="34"/>
      <c r="CM1220" s="34"/>
      <c r="CN1220" s="34"/>
      <c r="CO1220" s="34"/>
      <c r="CP1220" s="34"/>
      <c r="CQ1220" s="34"/>
      <c r="CR1220" s="34"/>
      <c r="CS1220" s="34"/>
      <c r="CT1220" s="34"/>
      <c r="CU1220" s="34"/>
      <c r="CV1220" s="34"/>
      <c r="CW1220" s="34"/>
      <c r="CX1220" s="34"/>
      <c r="CY1220" s="34"/>
      <c r="CZ1220" s="34"/>
      <c r="DA1220" s="34"/>
      <c r="DB1220" s="34"/>
      <c r="DC1220" s="34"/>
      <c r="DD1220" s="34"/>
      <c r="DE1220" s="34"/>
      <c r="DF1220" s="34"/>
      <c r="DG1220" s="34"/>
      <c r="DH1220" s="34"/>
      <c r="DI1220" s="34"/>
      <c r="DJ1220" s="34"/>
      <c r="DK1220" s="34"/>
      <c r="DL1220" s="34"/>
      <c r="DM1220" s="34"/>
      <c r="DN1220" s="34"/>
      <c r="DO1220" s="34"/>
      <c r="DP1220" s="34"/>
    </row>
    <row r="1221" spans="43:120" s="5" customFormat="1" x14ac:dyDescent="0.25"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  <c r="BC1221" s="34"/>
      <c r="BD1221" s="34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4"/>
      <c r="BQ1221" s="34"/>
      <c r="BR1221" s="34"/>
      <c r="BS1221" s="34"/>
      <c r="BT1221" s="34"/>
      <c r="BU1221" s="34"/>
      <c r="BV1221" s="34"/>
      <c r="BW1221" s="34"/>
      <c r="BX1221" s="34"/>
      <c r="BY1221" s="34"/>
      <c r="BZ1221" s="34"/>
      <c r="CA1221" s="34"/>
      <c r="CB1221" s="34"/>
      <c r="CC1221" s="34"/>
      <c r="CD1221" s="34"/>
      <c r="CE1221" s="34"/>
      <c r="CF1221" s="34"/>
      <c r="CG1221" s="34"/>
      <c r="CH1221" s="34"/>
      <c r="CI1221" s="34"/>
      <c r="CJ1221" s="34"/>
      <c r="CK1221" s="34"/>
      <c r="CL1221" s="34"/>
      <c r="CM1221" s="34"/>
      <c r="CN1221" s="34"/>
      <c r="CO1221" s="34"/>
      <c r="CP1221" s="34"/>
      <c r="CQ1221" s="34"/>
      <c r="CR1221" s="34"/>
      <c r="CS1221" s="34"/>
      <c r="CT1221" s="34"/>
      <c r="CU1221" s="34"/>
      <c r="CV1221" s="34"/>
      <c r="CW1221" s="34"/>
      <c r="CX1221" s="34"/>
      <c r="CY1221" s="34"/>
      <c r="CZ1221" s="34"/>
      <c r="DA1221" s="34"/>
      <c r="DB1221" s="34"/>
      <c r="DC1221" s="34"/>
      <c r="DD1221" s="34"/>
      <c r="DE1221" s="34"/>
      <c r="DF1221" s="34"/>
      <c r="DG1221" s="34"/>
      <c r="DH1221" s="34"/>
      <c r="DI1221" s="34"/>
      <c r="DJ1221" s="34"/>
      <c r="DK1221" s="34"/>
      <c r="DL1221" s="34"/>
      <c r="DM1221" s="34"/>
      <c r="DN1221" s="34"/>
      <c r="DO1221" s="34"/>
      <c r="DP1221" s="34"/>
    </row>
    <row r="1222" spans="43:120" s="5" customFormat="1" x14ac:dyDescent="0.25"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  <c r="BC1222" s="34"/>
      <c r="BD1222" s="34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4"/>
      <c r="BQ1222" s="34"/>
      <c r="BR1222" s="34"/>
      <c r="BS1222" s="34"/>
      <c r="BT1222" s="34"/>
      <c r="BU1222" s="34"/>
      <c r="BV1222" s="34"/>
      <c r="BW1222" s="34"/>
      <c r="BX1222" s="34"/>
      <c r="BY1222" s="34"/>
      <c r="BZ1222" s="34"/>
      <c r="CA1222" s="34"/>
      <c r="CB1222" s="34"/>
      <c r="CC1222" s="34"/>
      <c r="CD1222" s="34"/>
      <c r="CE1222" s="34"/>
      <c r="CF1222" s="34"/>
      <c r="CG1222" s="34"/>
      <c r="CH1222" s="34"/>
      <c r="CI1222" s="34"/>
      <c r="CJ1222" s="34"/>
      <c r="CK1222" s="34"/>
      <c r="CL1222" s="34"/>
      <c r="CM1222" s="34"/>
      <c r="CN1222" s="34"/>
      <c r="CO1222" s="34"/>
      <c r="CP1222" s="34"/>
      <c r="CQ1222" s="34"/>
      <c r="CR1222" s="34"/>
      <c r="CS1222" s="34"/>
      <c r="CT1222" s="34"/>
      <c r="CU1222" s="34"/>
      <c r="CV1222" s="34"/>
      <c r="CW1222" s="34"/>
      <c r="CX1222" s="34"/>
      <c r="CY1222" s="34"/>
      <c r="CZ1222" s="34"/>
      <c r="DA1222" s="34"/>
      <c r="DB1222" s="34"/>
      <c r="DC1222" s="34"/>
      <c r="DD1222" s="34"/>
      <c r="DE1222" s="34"/>
      <c r="DF1222" s="34"/>
      <c r="DG1222" s="34"/>
      <c r="DH1222" s="34"/>
      <c r="DI1222" s="34"/>
      <c r="DJ1222" s="34"/>
      <c r="DK1222" s="34"/>
      <c r="DL1222" s="34"/>
      <c r="DM1222" s="34"/>
      <c r="DN1222" s="34"/>
      <c r="DO1222" s="34"/>
      <c r="DP1222" s="34"/>
    </row>
    <row r="1223" spans="43:120" s="5" customFormat="1" x14ac:dyDescent="0.25"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  <c r="BA1223" s="34"/>
      <c r="BB1223" s="34"/>
      <c r="BC1223" s="34"/>
      <c r="BD1223" s="34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4"/>
      <c r="BQ1223" s="34"/>
      <c r="BR1223" s="34"/>
      <c r="BS1223" s="34"/>
      <c r="BT1223" s="34"/>
      <c r="BU1223" s="34"/>
      <c r="BV1223" s="34"/>
      <c r="BW1223" s="34"/>
      <c r="BX1223" s="34"/>
      <c r="BY1223" s="34"/>
      <c r="BZ1223" s="34"/>
      <c r="CA1223" s="34"/>
      <c r="CB1223" s="34"/>
      <c r="CC1223" s="34"/>
      <c r="CD1223" s="34"/>
      <c r="CE1223" s="34"/>
      <c r="CF1223" s="34"/>
      <c r="CG1223" s="34"/>
      <c r="CH1223" s="34"/>
      <c r="CI1223" s="34"/>
      <c r="CJ1223" s="34"/>
      <c r="CK1223" s="34"/>
      <c r="CL1223" s="34"/>
      <c r="CM1223" s="34"/>
      <c r="CN1223" s="34"/>
      <c r="CO1223" s="34"/>
      <c r="CP1223" s="34"/>
      <c r="CQ1223" s="34"/>
      <c r="CR1223" s="34"/>
      <c r="CS1223" s="34"/>
      <c r="CT1223" s="34"/>
      <c r="CU1223" s="34"/>
      <c r="CV1223" s="34"/>
      <c r="CW1223" s="34"/>
      <c r="CX1223" s="34"/>
      <c r="CY1223" s="34"/>
      <c r="CZ1223" s="34"/>
      <c r="DA1223" s="34"/>
      <c r="DB1223" s="34"/>
      <c r="DC1223" s="34"/>
      <c r="DD1223" s="34"/>
      <c r="DE1223" s="34"/>
      <c r="DF1223" s="34"/>
      <c r="DG1223" s="34"/>
      <c r="DH1223" s="34"/>
      <c r="DI1223" s="34"/>
      <c r="DJ1223" s="34"/>
      <c r="DK1223" s="34"/>
      <c r="DL1223" s="34"/>
      <c r="DM1223" s="34"/>
      <c r="DN1223" s="34"/>
      <c r="DO1223" s="34"/>
      <c r="DP1223" s="34"/>
    </row>
    <row r="1224" spans="43:120" s="5" customFormat="1" x14ac:dyDescent="0.25"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  <c r="BA1224" s="34"/>
      <c r="BB1224" s="34"/>
      <c r="BC1224" s="34"/>
      <c r="BD1224" s="34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  <c r="BO1224" s="34"/>
      <c r="BP1224" s="34"/>
      <c r="BQ1224" s="34"/>
      <c r="BR1224" s="34"/>
      <c r="BS1224" s="34"/>
      <c r="BT1224" s="34"/>
      <c r="BU1224" s="34"/>
      <c r="BV1224" s="34"/>
      <c r="BW1224" s="34"/>
      <c r="BX1224" s="34"/>
      <c r="BY1224" s="34"/>
      <c r="BZ1224" s="34"/>
      <c r="CA1224" s="34"/>
      <c r="CB1224" s="34"/>
      <c r="CC1224" s="34"/>
      <c r="CD1224" s="34"/>
      <c r="CE1224" s="34"/>
      <c r="CF1224" s="34"/>
      <c r="CG1224" s="34"/>
      <c r="CH1224" s="34"/>
      <c r="CI1224" s="34"/>
      <c r="CJ1224" s="34"/>
      <c r="CK1224" s="34"/>
      <c r="CL1224" s="34"/>
      <c r="CM1224" s="34"/>
      <c r="CN1224" s="34"/>
      <c r="CO1224" s="34"/>
      <c r="CP1224" s="34"/>
      <c r="CQ1224" s="34"/>
      <c r="CR1224" s="34"/>
      <c r="CS1224" s="34"/>
      <c r="CT1224" s="34"/>
      <c r="CU1224" s="34"/>
      <c r="CV1224" s="34"/>
      <c r="CW1224" s="34"/>
      <c r="CX1224" s="34"/>
      <c r="CY1224" s="34"/>
      <c r="CZ1224" s="34"/>
      <c r="DA1224" s="34"/>
      <c r="DB1224" s="34"/>
      <c r="DC1224" s="34"/>
      <c r="DD1224" s="34"/>
      <c r="DE1224" s="34"/>
      <c r="DF1224" s="34"/>
      <c r="DG1224" s="34"/>
      <c r="DH1224" s="34"/>
      <c r="DI1224" s="34"/>
      <c r="DJ1224" s="34"/>
      <c r="DK1224" s="34"/>
      <c r="DL1224" s="34"/>
      <c r="DM1224" s="34"/>
      <c r="DN1224" s="34"/>
      <c r="DO1224" s="34"/>
      <c r="DP1224" s="34"/>
    </row>
    <row r="1225" spans="43:120" s="5" customFormat="1" x14ac:dyDescent="0.25"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  <c r="BA1225" s="34"/>
      <c r="BB1225" s="34"/>
      <c r="BC1225" s="34"/>
      <c r="BD1225" s="34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4"/>
      <c r="BQ1225" s="34"/>
      <c r="BR1225" s="34"/>
      <c r="BS1225" s="34"/>
      <c r="BT1225" s="34"/>
      <c r="BU1225" s="34"/>
      <c r="BV1225" s="34"/>
      <c r="BW1225" s="34"/>
      <c r="BX1225" s="34"/>
      <c r="BY1225" s="34"/>
      <c r="BZ1225" s="34"/>
      <c r="CA1225" s="34"/>
      <c r="CB1225" s="34"/>
      <c r="CC1225" s="34"/>
      <c r="CD1225" s="34"/>
      <c r="CE1225" s="34"/>
      <c r="CF1225" s="34"/>
      <c r="CG1225" s="34"/>
      <c r="CH1225" s="34"/>
      <c r="CI1225" s="34"/>
      <c r="CJ1225" s="34"/>
      <c r="CK1225" s="34"/>
      <c r="CL1225" s="34"/>
      <c r="CM1225" s="34"/>
      <c r="CN1225" s="34"/>
      <c r="CO1225" s="34"/>
      <c r="CP1225" s="34"/>
      <c r="CQ1225" s="34"/>
      <c r="CR1225" s="34"/>
      <c r="CS1225" s="34"/>
      <c r="CT1225" s="34"/>
      <c r="CU1225" s="34"/>
      <c r="CV1225" s="34"/>
      <c r="CW1225" s="34"/>
      <c r="CX1225" s="34"/>
      <c r="CY1225" s="34"/>
      <c r="CZ1225" s="34"/>
      <c r="DA1225" s="34"/>
      <c r="DB1225" s="34"/>
      <c r="DC1225" s="34"/>
      <c r="DD1225" s="34"/>
      <c r="DE1225" s="34"/>
      <c r="DF1225" s="34"/>
      <c r="DG1225" s="34"/>
      <c r="DH1225" s="34"/>
      <c r="DI1225" s="34"/>
      <c r="DJ1225" s="34"/>
      <c r="DK1225" s="34"/>
      <c r="DL1225" s="34"/>
      <c r="DM1225" s="34"/>
      <c r="DN1225" s="34"/>
      <c r="DO1225" s="34"/>
      <c r="DP1225" s="34"/>
    </row>
    <row r="1226" spans="43:120" s="5" customFormat="1" x14ac:dyDescent="0.25"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  <c r="BA1226" s="34"/>
      <c r="BB1226" s="34"/>
      <c r="BC1226" s="34"/>
      <c r="BD1226" s="34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4"/>
      <c r="BQ1226" s="34"/>
      <c r="BR1226" s="34"/>
      <c r="BS1226" s="34"/>
      <c r="BT1226" s="34"/>
      <c r="BU1226" s="34"/>
      <c r="BV1226" s="34"/>
      <c r="BW1226" s="34"/>
      <c r="BX1226" s="34"/>
      <c r="BY1226" s="34"/>
      <c r="BZ1226" s="34"/>
      <c r="CA1226" s="34"/>
      <c r="CB1226" s="34"/>
      <c r="CC1226" s="34"/>
      <c r="CD1226" s="34"/>
      <c r="CE1226" s="34"/>
      <c r="CF1226" s="34"/>
      <c r="CG1226" s="34"/>
      <c r="CH1226" s="34"/>
      <c r="CI1226" s="34"/>
      <c r="CJ1226" s="34"/>
      <c r="CK1226" s="34"/>
      <c r="CL1226" s="34"/>
      <c r="CM1226" s="34"/>
      <c r="CN1226" s="34"/>
      <c r="CO1226" s="34"/>
      <c r="CP1226" s="34"/>
      <c r="CQ1226" s="34"/>
      <c r="CR1226" s="34"/>
      <c r="CS1226" s="34"/>
      <c r="CT1226" s="34"/>
      <c r="CU1226" s="34"/>
      <c r="CV1226" s="34"/>
      <c r="CW1226" s="34"/>
      <c r="CX1226" s="34"/>
      <c r="CY1226" s="34"/>
      <c r="CZ1226" s="34"/>
      <c r="DA1226" s="34"/>
      <c r="DB1226" s="34"/>
      <c r="DC1226" s="34"/>
      <c r="DD1226" s="34"/>
      <c r="DE1226" s="34"/>
      <c r="DF1226" s="34"/>
      <c r="DG1226" s="34"/>
      <c r="DH1226" s="34"/>
      <c r="DI1226" s="34"/>
      <c r="DJ1226" s="34"/>
      <c r="DK1226" s="34"/>
      <c r="DL1226" s="34"/>
      <c r="DM1226" s="34"/>
      <c r="DN1226" s="34"/>
      <c r="DO1226" s="34"/>
      <c r="DP1226" s="34"/>
    </row>
    <row r="1227" spans="43:120" s="5" customFormat="1" x14ac:dyDescent="0.25"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  <c r="BA1227" s="34"/>
      <c r="BB1227" s="34"/>
      <c r="BC1227" s="34"/>
      <c r="BD1227" s="34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  <c r="BO1227" s="34"/>
      <c r="BP1227" s="34"/>
      <c r="BQ1227" s="34"/>
      <c r="BR1227" s="34"/>
      <c r="BS1227" s="34"/>
      <c r="BT1227" s="34"/>
      <c r="BU1227" s="34"/>
      <c r="BV1227" s="34"/>
      <c r="BW1227" s="34"/>
      <c r="BX1227" s="34"/>
      <c r="BY1227" s="34"/>
      <c r="BZ1227" s="34"/>
      <c r="CA1227" s="34"/>
      <c r="CB1227" s="34"/>
      <c r="CC1227" s="34"/>
      <c r="CD1227" s="34"/>
      <c r="CE1227" s="34"/>
      <c r="CF1227" s="34"/>
      <c r="CG1227" s="34"/>
      <c r="CH1227" s="34"/>
      <c r="CI1227" s="34"/>
      <c r="CJ1227" s="34"/>
      <c r="CK1227" s="34"/>
      <c r="CL1227" s="34"/>
      <c r="CM1227" s="34"/>
      <c r="CN1227" s="34"/>
      <c r="CO1227" s="34"/>
      <c r="CP1227" s="34"/>
      <c r="CQ1227" s="34"/>
      <c r="CR1227" s="34"/>
      <c r="CS1227" s="34"/>
      <c r="CT1227" s="34"/>
      <c r="CU1227" s="34"/>
      <c r="CV1227" s="34"/>
      <c r="CW1227" s="34"/>
      <c r="CX1227" s="34"/>
      <c r="CY1227" s="34"/>
      <c r="CZ1227" s="34"/>
      <c r="DA1227" s="34"/>
      <c r="DB1227" s="34"/>
      <c r="DC1227" s="34"/>
      <c r="DD1227" s="34"/>
      <c r="DE1227" s="34"/>
      <c r="DF1227" s="34"/>
      <c r="DG1227" s="34"/>
      <c r="DH1227" s="34"/>
      <c r="DI1227" s="34"/>
      <c r="DJ1227" s="34"/>
      <c r="DK1227" s="34"/>
      <c r="DL1227" s="34"/>
      <c r="DM1227" s="34"/>
      <c r="DN1227" s="34"/>
      <c r="DO1227" s="34"/>
      <c r="DP1227" s="34"/>
    </row>
    <row r="1228" spans="43:120" s="5" customFormat="1" x14ac:dyDescent="0.25"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  <c r="BA1228" s="34"/>
      <c r="BB1228" s="34"/>
      <c r="BC1228" s="34"/>
      <c r="BD1228" s="34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  <c r="BO1228" s="34"/>
      <c r="BP1228" s="34"/>
      <c r="BQ1228" s="34"/>
      <c r="BR1228" s="34"/>
      <c r="BS1228" s="34"/>
      <c r="BT1228" s="34"/>
      <c r="BU1228" s="34"/>
      <c r="BV1228" s="34"/>
      <c r="BW1228" s="34"/>
      <c r="BX1228" s="34"/>
      <c r="BY1228" s="34"/>
      <c r="BZ1228" s="34"/>
      <c r="CA1228" s="34"/>
      <c r="CB1228" s="34"/>
      <c r="CC1228" s="34"/>
      <c r="CD1228" s="34"/>
      <c r="CE1228" s="34"/>
      <c r="CF1228" s="34"/>
      <c r="CG1228" s="34"/>
      <c r="CH1228" s="34"/>
      <c r="CI1228" s="34"/>
      <c r="CJ1228" s="34"/>
      <c r="CK1228" s="34"/>
      <c r="CL1228" s="34"/>
      <c r="CM1228" s="34"/>
      <c r="CN1228" s="34"/>
      <c r="CO1228" s="34"/>
      <c r="CP1228" s="34"/>
      <c r="CQ1228" s="34"/>
      <c r="CR1228" s="34"/>
      <c r="CS1228" s="34"/>
      <c r="CT1228" s="34"/>
      <c r="CU1228" s="34"/>
      <c r="CV1228" s="34"/>
      <c r="CW1228" s="34"/>
      <c r="CX1228" s="34"/>
      <c r="CY1228" s="34"/>
      <c r="CZ1228" s="34"/>
      <c r="DA1228" s="34"/>
      <c r="DB1228" s="34"/>
      <c r="DC1228" s="34"/>
      <c r="DD1228" s="34"/>
      <c r="DE1228" s="34"/>
      <c r="DF1228" s="34"/>
      <c r="DG1228" s="34"/>
      <c r="DH1228" s="34"/>
      <c r="DI1228" s="34"/>
      <c r="DJ1228" s="34"/>
      <c r="DK1228" s="34"/>
      <c r="DL1228" s="34"/>
      <c r="DM1228" s="34"/>
      <c r="DN1228" s="34"/>
      <c r="DO1228" s="34"/>
      <c r="DP1228" s="34"/>
    </row>
    <row r="1229" spans="43:120" s="5" customFormat="1" x14ac:dyDescent="0.25"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  <c r="BA1229" s="34"/>
      <c r="BB1229" s="34"/>
      <c r="BC1229" s="34"/>
      <c r="BD1229" s="34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  <c r="BO1229" s="34"/>
      <c r="BP1229" s="34"/>
      <c r="BQ1229" s="34"/>
      <c r="BR1229" s="34"/>
      <c r="BS1229" s="34"/>
      <c r="BT1229" s="34"/>
      <c r="BU1229" s="34"/>
      <c r="BV1229" s="34"/>
      <c r="BW1229" s="34"/>
      <c r="BX1229" s="34"/>
      <c r="BY1229" s="34"/>
      <c r="BZ1229" s="34"/>
      <c r="CA1229" s="34"/>
      <c r="CB1229" s="34"/>
      <c r="CC1229" s="34"/>
      <c r="CD1229" s="34"/>
      <c r="CE1229" s="34"/>
      <c r="CF1229" s="34"/>
      <c r="CG1229" s="34"/>
      <c r="CH1229" s="34"/>
      <c r="CI1229" s="34"/>
      <c r="CJ1229" s="34"/>
      <c r="CK1229" s="34"/>
      <c r="CL1229" s="34"/>
      <c r="CM1229" s="34"/>
      <c r="CN1229" s="34"/>
      <c r="CO1229" s="34"/>
      <c r="CP1229" s="34"/>
      <c r="CQ1229" s="34"/>
      <c r="CR1229" s="34"/>
      <c r="CS1229" s="34"/>
      <c r="CT1229" s="34"/>
      <c r="CU1229" s="34"/>
      <c r="CV1229" s="34"/>
      <c r="CW1229" s="34"/>
      <c r="CX1229" s="34"/>
      <c r="CY1229" s="34"/>
      <c r="CZ1229" s="34"/>
      <c r="DA1229" s="34"/>
      <c r="DB1229" s="34"/>
      <c r="DC1229" s="34"/>
      <c r="DD1229" s="34"/>
      <c r="DE1229" s="34"/>
      <c r="DF1229" s="34"/>
      <c r="DG1229" s="34"/>
      <c r="DH1229" s="34"/>
      <c r="DI1229" s="34"/>
      <c r="DJ1229" s="34"/>
      <c r="DK1229" s="34"/>
      <c r="DL1229" s="34"/>
      <c r="DM1229" s="34"/>
      <c r="DN1229" s="34"/>
      <c r="DO1229" s="34"/>
      <c r="DP1229" s="34"/>
    </row>
    <row r="1230" spans="43:120" s="5" customFormat="1" x14ac:dyDescent="0.25"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  <c r="BA1230" s="34"/>
      <c r="BB1230" s="34"/>
      <c r="BC1230" s="34"/>
      <c r="BD1230" s="34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  <c r="BO1230" s="34"/>
      <c r="BP1230" s="34"/>
      <c r="BQ1230" s="34"/>
      <c r="BR1230" s="34"/>
      <c r="BS1230" s="34"/>
      <c r="BT1230" s="34"/>
      <c r="BU1230" s="34"/>
      <c r="BV1230" s="34"/>
      <c r="BW1230" s="34"/>
      <c r="BX1230" s="34"/>
      <c r="BY1230" s="34"/>
      <c r="BZ1230" s="34"/>
      <c r="CA1230" s="34"/>
      <c r="CB1230" s="34"/>
      <c r="CC1230" s="34"/>
      <c r="CD1230" s="34"/>
      <c r="CE1230" s="34"/>
      <c r="CF1230" s="34"/>
      <c r="CG1230" s="34"/>
      <c r="CH1230" s="34"/>
      <c r="CI1230" s="34"/>
      <c r="CJ1230" s="34"/>
      <c r="CK1230" s="34"/>
      <c r="CL1230" s="34"/>
      <c r="CM1230" s="34"/>
      <c r="CN1230" s="34"/>
      <c r="CO1230" s="34"/>
      <c r="CP1230" s="34"/>
      <c r="CQ1230" s="34"/>
      <c r="CR1230" s="34"/>
      <c r="CS1230" s="34"/>
      <c r="CT1230" s="34"/>
      <c r="CU1230" s="34"/>
      <c r="CV1230" s="34"/>
      <c r="CW1230" s="34"/>
      <c r="CX1230" s="34"/>
      <c r="CY1230" s="34"/>
      <c r="CZ1230" s="34"/>
      <c r="DA1230" s="34"/>
      <c r="DB1230" s="34"/>
      <c r="DC1230" s="34"/>
      <c r="DD1230" s="34"/>
      <c r="DE1230" s="34"/>
      <c r="DF1230" s="34"/>
      <c r="DG1230" s="34"/>
      <c r="DH1230" s="34"/>
      <c r="DI1230" s="34"/>
      <c r="DJ1230" s="34"/>
      <c r="DK1230" s="34"/>
      <c r="DL1230" s="34"/>
      <c r="DM1230" s="34"/>
      <c r="DN1230" s="34"/>
      <c r="DO1230" s="34"/>
      <c r="DP1230" s="34"/>
    </row>
    <row r="1231" spans="43:120" s="5" customFormat="1" x14ac:dyDescent="0.25"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  <c r="BA1231" s="34"/>
      <c r="BB1231" s="34"/>
      <c r="BC1231" s="34"/>
      <c r="BD1231" s="34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  <c r="BO1231" s="34"/>
      <c r="BP1231" s="34"/>
      <c r="BQ1231" s="34"/>
      <c r="BR1231" s="34"/>
      <c r="BS1231" s="34"/>
      <c r="BT1231" s="34"/>
      <c r="BU1231" s="34"/>
      <c r="BV1231" s="34"/>
      <c r="BW1231" s="34"/>
      <c r="BX1231" s="34"/>
      <c r="BY1231" s="34"/>
      <c r="BZ1231" s="34"/>
      <c r="CA1231" s="34"/>
      <c r="CB1231" s="34"/>
      <c r="CC1231" s="34"/>
      <c r="CD1231" s="34"/>
      <c r="CE1231" s="34"/>
      <c r="CF1231" s="34"/>
      <c r="CG1231" s="34"/>
      <c r="CH1231" s="34"/>
      <c r="CI1231" s="34"/>
      <c r="CJ1231" s="34"/>
      <c r="CK1231" s="34"/>
      <c r="CL1231" s="34"/>
      <c r="CM1231" s="34"/>
      <c r="CN1231" s="34"/>
      <c r="CO1231" s="34"/>
      <c r="CP1231" s="34"/>
      <c r="CQ1231" s="34"/>
      <c r="CR1231" s="34"/>
      <c r="CS1231" s="34"/>
      <c r="CT1231" s="34"/>
      <c r="CU1231" s="34"/>
      <c r="CV1231" s="34"/>
      <c r="CW1231" s="34"/>
      <c r="CX1231" s="34"/>
      <c r="CY1231" s="34"/>
      <c r="CZ1231" s="34"/>
      <c r="DA1231" s="34"/>
      <c r="DB1231" s="34"/>
      <c r="DC1231" s="34"/>
      <c r="DD1231" s="34"/>
      <c r="DE1231" s="34"/>
      <c r="DF1231" s="34"/>
      <c r="DG1231" s="34"/>
      <c r="DH1231" s="34"/>
      <c r="DI1231" s="34"/>
      <c r="DJ1231" s="34"/>
      <c r="DK1231" s="34"/>
      <c r="DL1231" s="34"/>
      <c r="DM1231" s="34"/>
      <c r="DN1231" s="34"/>
      <c r="DO1231" s="34"/>
      <c r="DP1231" s="34"/>
    </row>
    <row r="1232" spans="43:120" s="5" customFormat="1" x14ac:dyDescent="0.25"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  <c r="BC1232" s="34"/>
      <c r="BD1232" s="34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4"/>
      <c r="BQ1232" s="34"/>
      <c r="BR1232" s="34"/>
      <c r="BS1232" s="34"/>
      <c r="BT1232" s="34"/>
      <c r="BU1232" s="34"/>
      <c r="BV1232" s="34"/>
      <c r="BW1232" s="34"/>
      <c r="BX1232" s="34"/>
      <c r="BY1232" s="34"/>
      <c r="BZ1232" s="34"/>
      <c r="CA1232" s="34"/>
      <c r="CB1232" s="34"/>
      <c r="CC1232" s="34"/>
      <c r="CD1232" s="34"/>
      <c r="CE1232" s="34"/>
      <c r="CF1232" s="34"/>
      <c r="CG1232" s="34"/>
      <c r="CH1232" s="34"/>
      <c r="CI1232" s="34"/>
      <c r="CJ1232" s="34"/>
      <c r="CK1232" s="34"/>
      <c r="CL1232" s="34"/>
      <c r="CM1232" s="34"/>
      <c r="CN1232" s="34"/>
      <c r="CO1232" s="34"/>
      <c r="CP1232" s="34"/>
      <c r="CQ1232" s="34"/>
      <c r="CR1232" s="34"/>
      <c r="CS1232" s="34"/>
      <c r="CT1232" s="34"/>
      <c r="CU1232" s="34"/>
      <c r="CV1232" s="34"/>
      <c r="CW1232" s="34"/>
      <c r="CX1232" s="34"/>
      <c r="CY1232" s="34"/>
      <c r="CZ1232" s="34"/>
      <c r="DA1232" s="34"/>
      <c r="DB1232" s="34"/>
      <c r="DC1232" s="34"/>
      <c r="DD1232" s="34"/>
      <c r="DE1232" s="34"/>
      <c r="DF1232" s="34"/>
      <c r="DG1232" s="34"/>
      <c r="DH1232" s="34"/>
      <c r="DI1232" s="34"/>
      <c r="DJ1232" s="34"/>
      <c r="DK1232" s="34"/>
      <c r="DL1232" s="34"/>
      <c r="DM1232" s="34"/>
      <c r="DN1232" s="34"/>
      <c r="DO1232" s="34"/>
      <c r="DP1232" s="34"/>
    </row>
    <row r="1233" spans="43:120" s="5" customFormat="1" x14ac:dyDescent="0.25"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  <c r="BA1233" s="34"/>
      <c r="BB1233" s="34"/>
      <c r="BC1233" s="34"/>
      <c r="BD1233" s="34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  <c r="BO1233" s="34"/>
      <c r="BP1233" s="34"/>
      <c r="BQ1233" s="34"/>
      <c r="BR1233" s="34"/>
      <c r="BS1233" s="34"/>
      <c r="BT1233" s="34"/>
      <c r="BU1233" s="34"/>
      <c r="BV1233" s="34"/>
      <c r="BW1233" s="34"/>
      <c r="BX1233" s="34"/>
      <c r="BY1233" s="34"/>
      <c r="BZ1233" s="34"/>
      <c r="CA1233" s="34"/>
      <c r="CB1233" s="34"/>
      <c r="CC1233" s="34"/>
      <c r="CD1233" s="34"/>
      <c r="CE1233" s="34"/>
      <c r="CF1233" s="34"/>
      <c r="CG1233" s="34"/>
      <c r="CH1233" s="34"/>
      <c r="CI1233" s="34"/>
      <c r="CJ1233" s="34"/>
      <c r="CK1233" s="34"/>
      <c r="CL1233" s="34"/>
      <c r="CM1233" s="34"/>
      <c r="CN1233" s="34"/>
      <c r="CO1233" s="34"/>
      <c r="CP1233" s="34"/>
      <c r="CQ1233" s="34"/>
      <c r="CR1233" s="34"/>
      <c r="CS1233" s="34"/>
      <c r="CT1233" s="34"/>
      <c r="CU1233" s="34"/>
      <c r="CV1233" s="34"/>
      <c r="CW1233" s="34"/>
      <c r="CX1233" s="34"/>
      <c r="CY1233" s="34"/>
      <c r="CZ1233" s="34"/>
      <c r="DA1233" s="34"/>
      <c r="DB1233" s="34"/>
      <c r="DC1233" s="34"/>
      <c r="DD1233" s="34"/>
      <c r="DE1233" s="34"/>
      <c r="DF1233" s="34"/>
      <c r="DG1233" s="34"/>
      <c r="DH1233" s="34"/>
      <c r="DI1233" s="34"/>
      <c r="DJ1233" s="34"/>
      <c r="DK1233" s="34"/>
      <c r="DL1233" s="34"/>
      <c r="DM1233" s="34"/>
      <c r="DN1233" s="34"/>
      <c r="DO1233" s="34"/>
      <c r="DP1233" s="34"/>
    </row>
    <row r="1234" spans="43:120" s="5" customFormat="1" x14ac:dyDescent="0.25"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  <c r="BA1234" s="34"/>
      <c r="BB1234" s="34"/>
      <c r="BC1234" s="34"/>
      <c r="BD1234" s="34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  <c r="BO1234" s="34"/>
      <c r="BP1234" s="34"/>
      <c r="BQ1234" s="34"/>
      <c r="BR1234" s="34"/>
      <c r="BS1234" s="34"/>
      <c r="BT1234" s="34"/>
      <c r="BU1234" s="34"/>
      <c r="BV1234" s="34"/>
      <c r="BW1234" s="34"/>
      <c r="BX1234" s="34"/>
      <c r="BY1234" s="34"/>
      <c r="BZ1234" s="34"/>
      <c r="CA1234" s="34"/>
      <c r="CB1234" s="34"/>
      <c r="CC1234" s="34"/>
      <c r="CD1234" s="34"/>
      <c r="CE1234" s="34"/>
      <c r="CF1234" s="34"/>
      <c r="CG1234" s="34"/>
      <c r="CH1234" s="34"/>
      <c r="CI1234" s="34"/>
      <c r="CJ1234" s="34"/>
      <c r="CK1234" s="34"/>
      <c r="CL1234" s="34"/>
      <c r="CM1234" s="34"/>
      <c r="CN1234" s="34"/>
      <c r="CO1234" s="34"/>
      <c r="CP1234" s="34"/>
      <c r="CQ1234" s="34"/>
      <c r="CR1234" s="34"/>
      <c r="CS1234" s="34"/>
      <c r="CT1234" s="34"/>
      <c r="CU1234" s="34"/>
      <c r="CV1234" s="34"/>
      <c r="CW1234" s="34"/>
      <c r="CX1234" s="34"/>
      <c r="CY1234" s="34"/>
      <c r="CZ1234" s="34"/>
      <c r="DA1234" s="34"/>
      <c r="DB1234" s="34"/>
      <c r="DC1234" s="34"/>
      <c r="DD1234" s="34"/>
      <c r="DE1234" s="34"/>
      <c r="DF1234" s="34"/>
      <c r="DG1234" s="34"/>
      <c r="DH1234" s="34"/>
      <c r="DI1234" s="34"/>
      <c r="DJ1234" s="34"/>
      <c r="DK1234" s="34"/>
      <c r="DL1234" s="34"/>
      <c r="DM1234" s="34"/>
      <c r="DN1234" s="34"/>
      <c r="DO1234" s="34"/>
      <c r="DP1234" s="34"/>
    </row>
    <row r="1235" spans="43:120" s="5" customFormat="1" x14ac:dyDescent="0.25"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  <c r="BA1235" s="34"/>
      <c r="BB1235" s="34"/>
      <c r="BC1235" s="34"/>
      <c r="BD1235" s="34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  <c r="BO1235" s="34"/>
      <c r="BP1235" s="34"/>
      <c r="BQ1235" s="34"/>
      <c r="BR1235" s="34"/>
      <c r="BS1235" s="34"/>
      <c r="BT1235" s="34"/>
      <c r="BU1235" s="34"/>
      <c r="BV1235" s="34"/>
      <c r="BW1235" s="34"/>
      <c r="BX1235" s="34"/>
      <c r="BY1235" s="34"/>
      <c r="BZ1235" s="34"/>
      <c r="CA1235" s="34"/>
      <c r="CB1235" s="34"/>
      <c r="CC1235" s="34"/>
      <c r="CD1235" s="34"/>
      <c r="CE1235" s="34"/>
      <c r="CF1235" s="34"/>
      <c r="CG1235" s="34"/>
      <c r="CH1235" s="34"/>
      <c r="CI1235" s="34"/>
      <c r="CJ1235" s="34"/>
      <c r="CK1235" s="34"/>
      <c r="CL1235" s="34"/>
      <c r="CM1235" s="34"/>
      <c r="CN1235" s="34"/>
      <c r="CO1235" s="34"/>
      <c r="CP1235" s="34"/>
      <c r="CQ1235" s="34"/>
      <c r="CR1235" s="34"/>
      <c r="CS1235" s="34"/>
      <c r="CT1235" s="34"/>
      <c r="CU1235" s="34"/>
      <c r="CV1235" s="34"/>
      <c r="CW1235" s="34"/>
      <c r="CX1235" s="34"/>
      <c r="CY1235" s="34"/>
      <c r="CZ1235" s="34"/>
      <c r="DA1235" s="34"/>
      <c r="DB1235" s="34"/>
      <c r="DC1235" s="34"/>
      <c r="DD1235" s="34"/>
      <c r="DE1235" s="34"/>
      <c r="DF1235" s="34"/>
      <c r="DG1235" s="34"/>
      <c r="DH1235" s="34"/>
      <c r="DI1235" s="34"/>
      <c r="DJ1235" s="34"/>
      <c r="DK1235" s="34"/>
      <c r="DL1235" s="34"/>
      <c r="DM1235" s="34"/>
      <c r="DN1235" s="34"/>
      <c r="DO1235" s="34"/>
      <c r="DP1235" s="34"/>
    </row>
    <row r="1236" spans="43:120" s="5" customFormat="1" x14ac:dyDescent="0.25"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  <c r="BA1236" s="34"/>
      <c r="BB1236" s="34"/>
      <c r="BC1236" s="34"/>
      <c r="BD1236" s="34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  <c r="BO1236" s="34"/>
      <c r="BP1236" s="34"/>
      <c r="BQ1236" s="34"/>
      <c r="BR1236" s="34"/>
      <c r="BS1236" s="34"/>
      <c r="BT1236" s="34"/>
      <c r="BU1236" s="34"/>
      <c r="BV1236" s="34"/>
      <c r="BW1236" s="34"/>
      <c r="BX1236" s="34"/>
      <c r="BY1236" s="34"/>
      <c r="BZ1236" s="34"/>
      <c r="CA1236" s="34"/>
      <c r="CB1236" s="34"/>
      <c r="CC1236" s="34"/>
      <c r="CD1236" s="34"/>
      <c r="CE1236" s="34"/>
      <c r="CF1236" s="34"/>
      <c r="CG1236" s="34"/>
      <c r="CH1236" s="34"/>
      <c r="CI1236" s="34"/>
      <c r="CJ1236" s="34"/>
      <c r="CK1236" s="34"/>
      <c r="CL1236" s="34"/>
      <c r="CM1236" s="34"/>
      <c r="CN1236" s="34"/>
      <c r="CO1236" s="34"/>
      <c r="CP1236" s="34"/>
      <c r="CQ1236" s="34"/>
      <c r="CR1236" s="34"/>
      <c r="CS1236" s="34"/>
      <c r="CT1236" s="34"/>
      <c r="CU1236" s="34"/>
      <c r="CV1236" s="34"/>
      <c r="CW1236" s="34"/>
      <c r="CX1236" s="34"/>
      <c r="CY1236" s="34"/>
      <c r="CZ1236" s="34"/>
      <c r="DA1236" s="34"/>
      <c r="DB1236" s="34"/>
      <c r="DC1236" s="34"/>
      <c r="DD1236" s="34"/>
      <c r="DE1236" s="34"/>
      <c r="DF1236" s="34"/>
      <c r="DG1236" s="34"/>
      <c r="DH1236" s="34"/>
      <c r="DI1236" s="34"/>
      <c r="DJ1236" s="34"/>
      <c r="DK1236" s="34"/>
      <c r="DL1236" s="34"/>
      <c r="DM1236" s="34"/>
      <c r="DN1236" s="34"/>
      <c r="DO1236" s="34"/>
      <c r="DP1236" s="34"/>
    </row>
    <row r="1237" spans="43:120" s="5" customFormat="1" x14ac:dyDescent="0.25"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  <c r="BA1237" s="34"/>
      <c r="BB1237" s="34"/>
      <c r="BC1237" s="34"/>
      <c r="BD1237" s="34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  <c r="BO1237" s="34"/>
      <c r="BP1237" s="34"/>
      <c r="BQ1237" s="34"/>
      <c r="BR1237" s="34"/>
      <c r="BS1237" s="34"/>
      <c r="BT1237" s="34"/>
      <c r="BU1237" s="34"/>
      <c r="BV1237" s="34"/>
      <c r="BW1237" s="34"/>
      <c r="BX1237" s="34"/>
      <c r="BY1237" s="34"/>
      <c r="BZ1237" s="34"/>
      <c r="CA1237" s="34"/>
      <c r="CB1237" s="34"/>
      <c r="CC1237" s="34"/>
      <c r="CD1237" s="34"/>
      <c r="CE1237" s="34"/>
      <c r="CF1237" s="34"/>
      <c r="CG1237" s="34"/>
      <c r="CH1237" s="34"/>
      <c r="CI1237" s="34"/>
      <c r="CJ1237" s="34"/>
      <c r="CK1237" s="34"/>
      <c r="CL1237" s="34"/>
      <c r="CM1237" s="34"/>
      <c r="CN1237" s="34"/>
      <c r="CO1237" s="34"/>
      <c r="CP1237" s="34"/>
      <c r="CQ1237" s="34"/>
      <c r="CR1237" s="34"/>
      <c r="CS1237" s="34"/>
      <c r="CT1237" s="34"/>
      <c r="CU1237" s="34"/>
      <c r="CV1237" s="34"/>
      <c r="CW1237" s="34"/>
      <c r="CX1237" s="34"/>
      <c r="CY1237" s="34"/>
      <c r="CZ1237" s="34"/>
      <c r="DA1237" s="34"/>
      <c r="DB1237" s="34"/>
      <c r="DC1237" s="34"/>
      <c r="DD1237" s="34"/>
      <c r="DE1237" s="34"/>
      <c r="DF1237" s="34"/>
      <c r="DG1237" s="34"/>
      <c r="DH1237" s="34"/>
      <c r="DI1237" s="34"/>
      <c r="DJ1237" s="34"/>
      <c r="DK1237" s="34"/>
      <c r="DL1237" s="34"/>
      <c r="DM1237" s="34"/>
      <c r="DN1237" s="34"/>
      <c r="DO1237" s="34"/>
      <c r="DP1237" s="34"/>
    </row>
    <row r="1238" spans="43:120" s="5" customFormat="1" x14ac:dyDescent="0.25"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  <c r="BA1238" s="34"/>
      <c r="BB1238" s="34"/>
      <c r="BC1238" s="34"/>
      <c r="BD1238" s="34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  <c r="BO1238" s="34"/>
      <c r="BP1238" s="34"/>
      <c r="BQ1238" s="34"/>
      <c r="BR1238" s="34"/>
      <c r="BS1238" s="34"/>
      <c r="BT1238" s="34"/>
      <c r="BU1238" s="34"/>
      <c r="BV1238" s="34"/>
      <c r="BW1238" s="34"/>
      <c r="BX1238" s="34"/>
      <c r="BY1238" s="34"/>
      <c r="BZ1238" s="34"/>
      <c r="CA1238" s="34"/>
      <c r="CB1238" s="34"/>
      <c r="CC1238" s="34"/>
      <c r="CD1238" s="34"/>
      <c r="CE1238" s="34"/>
      <c r="CF1238" s="34"/>
      <c r="CG1238" s="34"/>
      <c r="CH1238" s="34"/>
      <c r="CI1238" s="34"/>
      <c r="CJ1238" s="34"/>
      <c r="CK1238" s="34"/>
      <c r="CL1238" s="34"/>
      <c r="CM1238" s="34"/>
      <c r="CN1238" s="34"/>
      <c r="CO1238" s="34"/>
      <c r="CP1238" s="34"/>
      <c r="CQ1238" s="34"/>
      <c r="CR1238" s="34"/>
      <c r="CS1238" s="34"/>
      <c r="CT1238" s="34"/>
      <c r="CU1238" s="34"/>
      <c r="CV1238" s="34"/>
      <c r="CW1238" s="34"/>
      <c r="CX1238" s="34"/>
      <c r="CY1238" s="34"/>
      <c r="CZ1238" s="34"/>
      <c r="DA1238" s="34"/>
      <c r="DB1238" s="34"/>
      <c r="DC1238" s="34"/>
      <c r="DD1238" s="34"/>
      <c r="DE1238" s="34"/>
      <c r="DF1238" s="34"/>
      <c r="DG1238" s="34"/>
      <c r="DH1238" s="34"/>
      <c r="DI1238" s="34"/>
      <c r="DJ1238" s="34"/>
      <c r="DK1238" s="34"/>
      <c r="DL1238" s="34"/>
      <c r="DM1238" s="34"/>
      <c r="DN1238" s="34"/>
      <c r="DO1238" s="34"/>
      <c r="DP1238" s="34"/>
    </row>
    <row r="1239" spans="43:120" s="5" customFormat="1" x14ac:dyDescent="0.25"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  <c r="BA1239" s="34"/>
      <c r="BB1239" s="34"/>
      <c r="BC1239" s="34"/>
      <c r="BD1239" s="34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  <c r="BO1239" s="34"/>
      <c r="BP1239" s="34"/>
      <c r="BQ1239" s="34"/>
      <c r="BR1239" s="34"/>
      <c r="BS1239" s="34"/>
      <c r="BT1239" s="34"/>
      <c r="BU1239" s="34"/>
      <c r="BV1239" s="34"/>
      <c r="BW1239" s="34"/>
      <c r="BX1239" s="34"/>
      <c r="BY1239" s="34"/>
      <c r="BZ1239" s="34"/>
      <c r="CA1239" s="34"/>
      <c r="CB1239" s="34"/>
      <c r="CC1239" s="34"/>
      <c r="CD1239" s="34"/>
      <c r="CE1239" s="34"/>
      <c r="CF1239" s="34"/>
      <c r="CG1239" s="34"/>
      <c r="CH1239" s="34"/>
      <c r="CI1239" s="34"/>
      <c r="CJ1239" s="34"/>
      <c r="CK1239" s="34"/>
      <c r="CL1239" s="34"/>
      <c r="CM1239" s="34"/>
      <c r="CN1239" s="34"/>
      <c r="CO1239" s="34"/>
      <c r="CP1239" s="34"/>
      <c r="CQ1239" s="34"/>
      <c r="CR1239" s="34"/>
      <c r="CS1239" s="34"/>
      <c r="CT1239" s="34"/>
      <c r="CU1239" s="34"/>
      <c r="CV1239" s="34"/>
      <c r="CW1239" s="34"/>
      <c r="CX1239" s="34"/>
      <c r="CY1239" s="34"/>
      <c r="CZ1239" s="34"/>
      <c r="DA1239" s="34"/>
      <c r="DB1239" s="34"/>
      <c r="DC1239" s="34"/>
      <c r="DD1239" s="34"/>
      <c r="DE1239" s="34"/>
      <c r="DF1239" s="34"/>
      <c r="DG1239" s="34"/>
      <c r="DH1239" s="34"/>
      <c r="DI1239" s="34"/>
      <c r="DJ1239" s="34"/>
      <c r="DK1239" s="34"/>
      <c r="DL1239" s="34"/>
      <c r="DM1239" s="34"/>
      <c r="DN1239" s="34"/>
      <c r="DO1239" s="34"/>
      <c r="DP1239" s="34"/>
    </row>
    <row r="1240" spans="43:120" s="5" customFormat="1" x14ac:dyDescent="0.25"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  <c r="BA1240" s="34"/>
      <c r="BB1240" s="34"/>
      <c r="BC1240" s="34"/>
      <c r="BD1240" s="34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  <c r="BO1240" s="34"/>
      <c r="BP1240" s="34"/>
      <c r="BQ1240" s="34"/>
      <c r="BR1240" s="34"/>
      <c r="BS1240" s="34"/>
      <c r="BT1240" s="34"/>
      <c r="BU1240" s="34"/>
      <c r="BV1240" s="34"/>
      <c r="BW1240" s="34"/>
      <c r="BX1240" s="34"/>
      <c r="BY1240" s="34"/>
      <c r="BZ1240" s="34"/>
      <c r="CA1240" s="34"/>
      <c r="CB1240" s="34"/>
      <c r="CC1240" s="34"/>
      <c r="CD1240" s="34"/>
      <c r="CE1240" s="34"/>
      <c r="CF1240" s="34"/>
      <c r="CG1240" s="34"/>
      <c r="CH1240" s="34"/>
      <c r="CI1240" s="34"/>
      <c r="CJ1240" s="34"/>
      <c r="CK1240" s="34"/>
      <c r="CL1240" s="34"/>
      <c r="CM1240" s="34"/>
      <c r="CN1240" s="34"/>
      <c r="CO1240" s="34"/>
      <c r="CP1240" s="34"/>
      <c r="CQ1240" s="34"/>
      <c r="CR1240" s="34"/>
      <c r="CS1240" s="34"/>
      <c r="CT1240" s="34"/>
      <c r="CU1240" s="34"/>
      <c r="CV1240" s="34"/>
      <c r="CW1240" s="34"/>
      <c r="CX1240" s="34"/>
      <c r="CY1240" s="34"/>
      <c r="CZ1240" s="34"/>
      <c r="DA1240" s="34"/>
      <c r="DB1240" s="34"/>
      <c r="DC1240" s="34"/>
      <c r="DD1240" s="34"/>
      <c r="DE1240" s="34"/>
      <c r="DF1240" s="34"/>
      <c r="DG1240" s="34"/>
      <c r="DH1240" s="34"/>
      <c r="DI1240" s="34"/>
      <c r="DJ1240" s="34"/>
      <c r="DK1240" s="34"/>
      <c r="DL1240" s="34"/>
      <c r="DM1240" s="34"/>
      <c r="DN1240" s="34"/>
      <c r="DO1240" s="34"/>
      <c r="DP1240" s="34"/>
    </row>
    <row r="1241" spans="43:120" s="5" customFormat="1" x14ac:dyDescent="0.25"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  <c r="BA1241" s="34"/>
      <c r="BB1241" s="34"/>
      <c r="BC1241" s="34"/>
      <c r="BD1241" s="34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  <c r="BO1241" s="34"/>
      <c r="BP1241" s="34"/>
      <c r="BQ1241" s="34"/>
      <c r="BR1241" s="34"/>
      <c r="BS1241" s="34"/>
      <c r="BT1241" s="34"/>
      <c r="BU1241" s="34"/>
      <c r="BV1241" s="34"/>
      <c r="BW1241" s="34"/>
      <c r="BX1241" s="34"/>
      <c r="BY1241" s="34"/>
      <c r="BZ1241" s="34"/>
      <c r="CA1241" s="34"/>
      <c r="CB1241" s="34"/>
      <c r="CC1241" s="34"/>
      <c r="CD1241" s="34"/>
      <c r="CE1241" s="34"/>
      <c r="CF1241" s="34"/>
      <c r="CG1241" s="34"/>
      <c r="CH1241" s="34"/>
      <c r="CI1241" s="34"/>
      <c r="CJ1241" s="34"/>
      <c r="CK1241" s="34"/>
      <c r="CL1241" s="34"/>
      <c r="CM1241" s="34"/>
      <c r="CN1241" s="34"/>
      <c r="CO1241" s="34"/>
      <c r="CP1241" s="34"/>
      <c r="CQ1241" s="34"/>
      <c r="CR1241" s="34"/>
      <c r="CS1241" s="34"/>
      <c r="CT1241" s="34"/>
      <c r="CU1241" s="34"/>
      <c r="CV1241" s="34"/>
      <c r="CW1241" s="34"/>
      <c r="CX1241" s="34"/>
      <c r="CY1241" s="34"/>
      <c r="CZ1241" s="34"/>
      <c r="DA1241" s="34"/>
      <c r="DB1241" s="34"/>
      <c r="DC1241" s="34"/>
      <c r="DD1241" s="34"/>
      <c r="DE1241" s="34"/>
      <c r="DF1241" s="34"/>
      <c r="DG1241" s="34"/>
      <c r="DH1241" s="34"/>
      <c r="DI1241" s="34"/>
      <c r="DJ1241" s="34"/>
      <c r="DK1241" s="34"/>
      <c r="DL1241" s="34"/>
      <c r="DM1241" s="34"/>
      <c r="DN1241" s="34"/>
      <c r="DO1241" s="34"/>
      <c r="DP1241" s="34"/>
    </row>
    <row r="1242" spans="43:120" s="5" customFormat="1" x14ac:dyDescent="0.25"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  <c r="BA1242" s="34"/>
      <c r="BB1242" s="34"/>
      <c r="BC1242" s="34"/>
      <c r="BD1242" s="34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  <c r="BO1242" s="34"/>
      <c r="BP1242" s="34"/>
      <c r="BQ1242" s="34"/>
      <c r="BR1242" s="34"/>
      <c r="BS1242" s="34"/>
      <c r="BT1242" s="34"/>
      <c r="BU1242" s="34"/>
      <c r="BV1242" s="34"/>
      <c r="BW1242" s="34"/>
      <c r="BX1242" s="34"/>
      <c r="BY1242" s="34"/>
      <c r="BZ1242" s="34"/>
      <c r="CA1242" s="34"/>
      <c r="CB1242" s="34"/>
      <c r="CC1242" s="34"/>
      <c r="CD1242" s="34"/>
      <c r="CE1242" s="34"/>
      <c r="CF1242" s="34"/>
      <c r="CG1242" s="34"/>
      <c r="CH1242" s="34"/>
      <c r="CI1242" s="34"/>
      <c r="CJ1242" s="34"/>
      <c r="CK1242" s="34"/>
      <c r="CL1242" s="34"/>
      <c r="CM1242" s="34"/>
      <c r="CN1242" s="34"/>
      <c r="CO1242" s="34"/>
      <c r="CP1242" s="34"/>
      <c r="CQ1242" s="34"/>
      <c r="CR1242" s="34"/>
      <c r="CS1242" s="34"/>
      <c r="CT1242" s="34"/>
      <c r="CU1242" s="34"/>
      <c r="CV1242" s="34"/>
      <c r="CW1242" s="34"/>
      <c r="CX1242" s="34"/>
      <c r="CY1242" s="34"/>
      <c r="CZ1242" s="34"/>
      <c r="DA1242" s="34"/>
      <c r="DB1242" s="34"/>
      <c r="DC1242" s="34"/>
      <c r="DD1242" s="34"/>
      <c r="DE1242" s="34"/>
      <c r="DF1242" s="34"/>
      <c r="DG1242" s="34"/>
      <c r="DH1242" s="34"/>
      <c r="DI1242" s="34"/>
      <c r="DJ1242" s="34"/>
      <c r="DK1242" s="34"/>
      <c r="DL1242" s="34"/>
      <c r="DM1242" s="34"/>
      <c r="DN1242" s="34"/>
      <c r="DO1242" s="34"/>
      <c r="DP1242" s="34"/>
    </row>
    <row r="1243" spans="43:120" s="5" customFormat="1" x14ac:dyDescent="0.25"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  <c r="BA1243" s="34"/>
      <c r="BB1243" s="34"/>
      <c r="BC1243" s="34"/>
      <c r="BD1243" s="34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  <c r="BO1243" s="34"/>
      <c r="BP1243" s="34"/>
      <c r="BQ1243" s="34"/>
      <c r="BR1243" s="34"/>
      <c r="BS1243" s="34"/>
      <c r="BT1243" s="34"/>
      <c r="BU1243" s="34"/>
      <c r="BV1243" s="34"/>
      <c r="BW1243" s="34"/>
      <c r="BX1243" s="34"/>
      <c r="BY1243" s="34"/>
      <c r="BZ1243" s="34"/>
      <c r="CA1243" s="34"/>
      <c r="CB1243" s="34"/>
      <c r="CC1243" s="34"/>
      <c r="CD1243" s="34"/>
      <c r="CE1243" s="34"/>
      <c r="CF1243" s="34"/>
      <c r="CG1243" s="34"/>
      <c r="CH1243" s="34"/>
      <c r="CI1243" s="34"/>
      <c r="CJ1243" s="34"/>
      <c r="CK1243" s="34"/>
      <c r="CL1243" s="34"/>
      <c r="CM1243" s="34"/>
      <c r="CN1243" s="34"/>
      <c r="CO1243" s="34"/>
      <c r="CP1243" s="34"/>
      <c r="CQ1243" s="34"/>
      <c r="CR1243" s="34"/>
      <c r="CS1243" s="34"/>
      <c r="CT1243" s="34"/>
      <c r="CU1243" s="34"/>
      <c r="CV1243" s="34"/>
      <c r="CW1243" s="34"/>
      <c r="CX1243" s="34"/>
      <c r="CY1243" s="34"/>
      <c r="CZ1243" s="34"/>
      <c r="DA1243" s="34"/>
      <c r="DB1243" s="34"/>
      <c r="DC1243" s="34"/>
      <c r="DD1243" s="34"/>
      <c r="DE1243" s="34"/>
      <c r="DF1243" s="34"/>
      <c r="DG1243" s="34"/>
      <c r="DH1243" s="34"/>
      <c r="DI1243" s="34"/>
      <c r="DJ1243" s="34"/>
      <c r="DK1243" s="34"/>
      <c r="DL1243" s="34"/>
      <c r="DM1243" s="34"/>
      <c r="DN1243" s="34"/>
      <c r="DO1243" s="34"/>
      <c r="DP1243" s="34"/>
    </row>
    <row r="1244" spans="43:120" s="5" customFormat="1" x14ac:dyDescent="0.25"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  <c r="BA1244" s="34"/>
      <c r="BB1244" s="34"/>
      <c r="BC1244" s="34"/>
      <c r="BD1244" s="34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  <c r="BO1244" s="34"/>
      <c r="BP1244" s="34"/>
      <c r="BQ1244" s="34"/>
      <c r="BR1244" s="34"/>
      <c r="BS1244" s="34"/>
      <c r="BT1244" s="34"/>
      <c r="BU1244" s="34"/>
      <c r="BV1244" s="34"/>
      <c r="BW1244" s="34"/>
      <c r="BX1244" s="34"/>
      <c r="BY1244" s="34"/>
      <c r="BZ1244" s="34"/>
      <c r="CA1244" s="34"/>
      <c r="CB1244" s="34"/>
      <c r="CC1244" s="34"/>
      <c r="CD1244" s="34"/>
      <c r="CE1244" s="34"/>
      <c r="CF1244" s="34"/>
      <c r="CG1244" s="34"/>
      <c r="CH1244" s="34"/>
      <c r="CI1244" s="34"/>
      <c r="CJ1244" s="34"/>
      <c r="CK1244" s="34"/>
      <c r="CL1244" s="34"/>
      <c r="CM1244" s="34"/>
      <c r="CN1244" s="34"/>
      <c r="CO1244" s="34"/>
      <c r="CP1244" s="34"/>
      <c r="CQ1244" s="34"/>
      <c r="CR1244" s="34"/>
      <c r="CS1244" s="34"/>
      <c r="CT1244" s="34"/>
      <c r="CU1244" s="34"/>
      <c r="CV1244" s="34"/>
      <c r="CW1244" s="34"/>
      <c r="CX1244" s="34"/>
      <c r="CY1244" s="34"/>
      <c r="CZ1244" s="34"/>
      <c r="DA1244" s="34"/>
      <c r="DB1244" s="34"/>
      <c r="DC1244" s="34"/>
      <c r="DD1244" s="34"/>
      <c r="DE1244" s="34"/>
      <c r="DF1244" s="34"/>
      <c r="DG1244" s="34"/>
      <c r="DH1244" s="34"/>
      <c r="DI1244" s="34"/>
      <c r="DJ1244" s="34"/>
      <c r="DK1244" s="34"/>
      <c r="DL1244" s="34"/>
      <c r="DM1244" s="34"/>
      <c r="DN1244" s="34"/>
      <c r="DO1244" s="34"/>
      <c r="DP1244" s="34"/>
    </row>
    <row r="1245" spans="43:120" s="5" customFormat="1" x14ac:dyDescent="0.25"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  <c r="BA1245" s="34"/>
      <c r="BB1245" s="34"/>
      <c r="BC1245" s="34"/>
      <c r="BD1245" s="34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  <c r="BO1245" s="34"/>
      <c r="BP1245" s="34"/>
      <c r="BQ1245" s="34"/>
      <c r="BR1245" s="34"/>
      <c r="BS1245" s="34"/>
      <c r="BT1245" s="34"/>
      <c r="BU1245" s="34"/>
      <c r="BV1245" s="34"/>
      <c r="BW1245" s="34"/>
      <c r="BX1245" s="34"/>
      <c r="BY1245" s="34"/>
      <c r="BZ1245" s="34"/>
      <c r="CA1245" s="34"/>
      <c r="CB1245" s="34"/>
      <c r="CC1245" s="34"/>
      <c r="CD1245" s="34"/>
      <c r="CE1245" s="34"/>
      <c r="CF1245" s="34"/>
      <c r="CG1245" s="34"/>
      <c r="CH1245" s="34"/>
      <c r="CI1245" s="34"/>
      <c r="CJ1245" s="34"/>
      <c r="CK1245" s="34"/>
      <c r="CL1245" s="34"/>
      <c r="CM1245" s="34"/>
      <c r="CN1245" s="34"/>
      <c r="CO1245" s="34"/>
      <c r="CP1245" s="34"/>
      <c r="CQ1245" s="34"/>
      <c r="CR1245" s="34"/>
      <c r="CS1245" s="34"/>
      <c r="CT1245" s="34"/>
      <c r="CU1245" s="34"/>
      <c r="CV1245" s="34"/>
      <c r="CW1245" s="34"/>
      <c r="CX1245" s="34"/>
      <c r="CY1245" s="34"/>
      <c r="CZ1245" s="34"/>
      <c r="DA1245" s="34"/>
      <c r="DB1245" s="34"/>
      <c r="DC1245" s="34"/>
      <c r="DD1245" s="34"/>
      <c r="DE1245" s="34"/>
      <c r="DF1245" s="34"/>
      <c r="DG1245" s="34"/>
      <c r="DH1245" s="34"/>
      <c r="DI1245" s="34"/>
      <c r="DJ1245" s="34"/>
      <c r="DK1245" s="34"/>
      <c r="DL1245" s="34"/>
      <c r="DM1245" s="34"/>
      <c r="DN1245" s="34"/>
      <c r="DO1245" s="34"/>
      <c r="DP1245" s="34"/>
    </row>
    <row r="1246" spans="43:120" s="5" customFormat="1" x14ac:dyDescent="0.25"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  <c r="BA1246" s="34"/>
      <c r="BB1246" s="34"/>
      <c r="BC1246" s="34"/>
      <c r="BD1246" s="34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  <c r="BO1246" s="34"/>
      <c r="BP1246" s="34"/>
      <c r="BQ1246" s="34"/>
      <c r="BR1246" s="34"/>
      <c r="BS1246" s="34"/>
      <c r="BT1246" s="34"/>
      <c r="BU1246" s="34"/>
      <c r="BV1246" s="34"/>
      <c r="BW1246" s="34"/>
      <c r="BX1246" s="34"/>
      <c r="BY1246" s="34"/>
      <c r="BZ1246" s="34"/>
      <c r="CA1246" s="34"/>
      <c r="CB1246" s="34"/>
      <c r="CC1246" s="34"/>
      <c r="CD1246" s="34"/>
      <c r="CE1246" s="34"/>
      <c r="CF1246" s="34"/>
      <c r="CG1246" s="34"/>
      <c r="CH1246" s="34"/>
      <c r="CI1246" s="34"/>
      <c r="CJ1246" s="34"/>
      <c r="CK1246" s="34"/>
      <c r="CL1246" s="34"/>
      <c r="CM1246" s="34"/>
      <c r="CN1246" s="34"/>
      <c r="CO1246" s="34"/>
      <c r="CP1246" s="34"/>
      <c r="CQ1246" s="34"/>
      <c r="CR1246" s="34"/>
      <c r="CS1246" s="34"/>
      <c r="CT1246" s="34"/>
      <c r="CU1246" s="34"/>
      <c r="CV1246" s="34"/>
      <c r="CW1246" s="34"/>
      <c r="CX1246" s="34"/>
      <c r="CY1246" s="34"/>
      <c r="CZ1246" s="34"/>
      <c r="DA1246" s="34"/>
      <c r="DB1246" s="34"/>
      <c r="DC1246" s="34"/>
      <c r="DD1246" s="34"/>
      <c r="DE1246" s="34"/>
      <c r="DF1246" s="34"/>
      <c r="DG1246" s="34"/>
      <c r="DH1246" s="34"/>
      <c r="DI1246" s="34"/>
      <c r="DJ1246" s="34"/>
      <c r="DK1246" s="34"/>
      <c r="DL1246" s="34"/>
      <c r="DM1246" s="34"/>
      <c r="DN1246" s="34"/>
      <c r="DO1246" s="34"/>
      <c r="DP1246" s="34"/>
    </row>
    <row r="1247" spans="43:120" s="5" customFormat="1" x14ac:dyDescent="0.25"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  <c r="BA1247" s="34"/>
      <c r="BB1247" s="34"/>
      <c r="BC1247" s="34"/>
      <c r="BD1247" s="34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  <c r="BO1247" s="34"/>
      <c r="BP1247" s="34"/>
      <c r="BQ1247" s="34"/>
      <c r="BR1247" s="34"/>
      <c r="BS1247" s="34"/>
      <c r="BT1247" s="34"/>
      <c r="BU1247" s="34"/>
      <c r="BV1247" s="34"/>
      <c r="BW1247" s="34"/>
      <c r="BX1247" s="34"/>
      <c r="BY1247" s="34"/>
      <c r="BZ1247" s="34"/>
      <c r="CA1247" s="34"/>
      <c r="CB1247" s="34"/>
      <c r="CC1247" s="34"/>
      <c r="CD1247" s="34"/>
      <c r="CE1247" s="34"/>
      <c r="CF1247" s="34"/>
      <c r="CG1247" s="34"/>
      <c r="CH1247" s="34"/>
      <c r="CI1247" s="34"/>
      <c r="CJ1247" s="34"/>
      <c r="CK1247" s="34"/>
      <c r="CL1247" s="34"/>
      <c r="CM1247" s="34"/>
      <c r="CN1247" s="34"/>
      <c r="CO1247" s="34"/>
      <c r="CP1247" s="34"/>
      <c r="CQ1247" s="34"/>
      <c r="CR1247" s="34"/>
      <c r="CS1247" s="34"/>
      <c r="CT1247" s="34"/>
      <c r="CU1247" s="34"/>
      <c r="CV1247" s="34"/>
      <c r="CW1247" s="34"/>
      <c r="CX1247" s="34"/>
      <c r="CY1247" s="34"/>
      <c r="CZ1247" s="34"/>
      <c r="DA1247" s="34"/>
      <c r="DB1247" s="34"/>
      <c r="DC1247" s="34"/>
      <c r="DD1247" s="34"/>
      <c r="DE1247" s="34"/>
      <c r="DF1247" s="34"/>
      <c r="DG1247" s="34"/>
      <c r="DH1247" s="34"/>
      <c r="DI1247" s="34"/>
      <c r="DJ1247" s="34"/>
      <c r="DK1247" s="34"/>
      <c r="DL1247" s="34"/>
      <c r="DM1247" s="34"/>
      <c r="DN1247" s="34"/>
      <c r="DO1247" s="34"/>
      <c r="DP1247" s="34"/>
    </row>
    <row r="1248" spans="43:120" s="5" customFormat="1" x14ac:dyDescent="0.25"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  <c r="BA1248" s="34"/>
      <c r="BB1248" s="34"/>
      <c r="BC1248" s="34"/>
      <c r="BD1248" s="34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  <c r="BO1248" s="34"/>
      <c r="BP1248" s="34"/>
      <c r="BQ1248" s="34"/>
      <c r="BR1248" s="34"/>
      <c r="BS1248" s="34"/>
      <c r="BT1248" s="34"/>
      <c r="BU1248" s="34"/>
      <c r="BV1248" s="34"/>
      <c r="BW1248" s="34"/>
      <c r="BX1248" s="34"/>
      <c r="BY1248" s="34"/>
      <c r="BZ1248" s="34"/>
      <c r="CA1248" s="34"/>
      <c r="CB1248" s="34"/>
      <c r="CC1248" s="34"/>
      <c r="CD1248" s="34"/>
      <c r="CE1248" s="34"/>
      <c r="CF1248" s="34"/>
      <c r="CG1248" s="34"/>
      <c r="CH1248" s="34"/>
      <c r="CI1248" s="34"/>
      <c r="CJ1248" s="34"/>
      <c r="CK1248" s="34"/>
      <c r="CL1248" s="34"/>
      <c r="CM1248" s="34"/>
      <c r="CN1248" s="34"/>
      <c r="CO1248" s="34"/>
      <c r="CP1248" s="34"/>
      <c r="CQ1248" s="34"/>
      <c r="CR1248" s="34"/>
      <c r="CS1248" s="34"/>
      <c r="CT1248" s="34"/>
      <c r="CU1248" s="34"/>
      <c r="CV1248" s="34"/>
      <c r="CW1248" s="34"/>
      <c r="CX1248" s="34"/>
      <c r="CY1248" s="34"/>
      <c r="CZ1248" s="34"/>
      <c r="DA1248" s="34"/>
      <c r="DB1248" s="34"/>
      <c r="DC1248" s="34"/>
      <c r="DD1248" s="34"/>
      <c r="DE1248" s="34"/>
      <c r="DF1248" s="34"/>
      <c r="DG1248" s="34"/>
      <c r="DH1248" s="34"/>
      <c r="DI1248" s="34"/>
      <c r="DJ1248" s="34"/>
      <c r="DK1248" s="34"/>
      <c r="DL1248" s="34"/>
      <c r="DM1248" s="34"/>
      <c r="DN1248" s="34"/>
      <c r="DO1248" s="34"/>
      <c r="DP1248" s="34"/>
    </row>
    <row r="1249" spans="43:120" s="5" customFormat="1" x14ac:dyDescent="0.25"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  <c r="BA1249" s="34"/>
      <c r="BB1249" s="34"/>
      <c r="BC1249" s="34"/>
      <c r="BD1249" s="34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  <c r="BO1249" s="34"/>
      <c r="BP1249" s="34"/>
      <c r="BQ1249" s="34"/>
      <c r="BR1249" s="34"/>
      <c r="BS1249" s="34"/>
      <c r="BT1249" s="34"/>
      <c r="BU1249" s="34"/>
      <c r="BV1249" s="34"/>
      <c r="BW1249" s="34"/>
      <c r="BX1249" s="34"/>
      <c r="BY1249" s="34"/>
      <c r="BZ1249" s="34"/>
      <c r="CA1249" s="34"/>
      <c r="CB1249" s="34"/>
      <c r="CC1249" s="34"/>
      <c r="CD1249" s="34"/>
      <c r="CE1249" s="34"/>
      <c r="CF1249" s="34"/>
      <c r="CG1249" s="34"/>
      <c r="CH1249" s="34"/>
      <c r="CI1249" s="34"/>
      <c r="CJ1249" s="34"/>
      <c r="CK1249" s="34"/>
      <c r="CL1249" s="34"/>
      <c r="CM1249" s="34"/>
      <c r="CN1249" s="34"/>
      <c r="CO1249" s="34"/>
      <c r="CP1249" s="34"/>
      <c r="CQ1249" s="34"/>
      <c r="CR1249" s="34"/>
      <c r="CS1249" s="34"/>
      <c r="CT1249" s="34"/>
      <c r="CU1249" s="34"/>
      <c r="CV1249" s="34"/>
      <c r="CW1249" s="34"/>
      <c r="CX1249" s="34"/>
      <c r="CY1249" s="34"/>
      <c r="CZ1249" s="34"/>
      <c r="DA1249" s="34"/>
      <c r="DB1249" s="34"/>
      <c r="DC1249" s="34"/>
      <c r="DD1249" s="34"/>
      <c r="DE1249" s="34"/>
      <c r="DF1249" s="34"/>
      <c r="DG1249" s="34"/>
      <c r="DH1249" s="34"/>
      <c r="DI1249" s="34"/>
      <c r="DJ1249" s="34"/>
      <c r="DK1249" s="34"/>
      <c r="DL1249" s="34"/>
      <c r="DM1249" s="34"/>
      <c r="DN1249" s="34"/>
      <c r="DO1249" s="34"/>
      <c r="DP1249" s="34"/>
    </row>
    <row r="1250" spans="43:120" s="5" customFormat="1" x14ac:dyDescent="0.25"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  <c r="BA1250" s="34"/>
      <c r="BB1250" s="34"/>
      <c r="BC1250" s="34"/>
      <c r="BD1250" s="34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  <c r="BO1250" s="34"/>
      <c r="BP1250" s="34"/>
      <c r="BQ1250" s="34"/>
      <c r="BR1250" s="34"/>
      <c r="BS1250" s="34"/>
      <c r="BT1250" s="34"/>
      <c r="BU1250" s="34"/>
      <c r="BV1250" s="34"/>
      <c r="BW1250" s="34"/>
      <c r="BX1250" s="34"/>
      <c r="BY1250" s="34"/>
      <c r="BZ1250" s="34"/>
      <c r="CA1250" s="34"/>
      <c r="CB1250" s="34"/>
      <c r="CC1250" s="34"/>
      <c r="CD1250" s="34"/>
      <c r="CE1250" s="34"/>
      <c r="CF1250" s="34"/>
      <c r="CG1250" s="34"/>
      <c r="CH1250" s="34"/>
      <c r="CI1250" s="34"/>
      <c r="CJ1250" s="34"/>
      <c r="CK1250" s="34"/>
      <c r="CL1250" s="34"/>
      <c r="CM1250" s="34"/>
      <c r="CN1250" s="34"/>
      <c r="CO1250" s="34"/>
      <c r="CP1250" s="34"/>
      <c r="CQ1250" s="34"/>
      <c r="CR1250" s="34"/>
      <c r="CS1250" s="34"/>
      <c r="CT1250" s="34"/>
      <c r="CU1250" s="34"/>
      <c r="CV1250" s="34"/>
      <c r="CW1250" s="34"/>
      <c r="CX1250" s="34"/>
      <c r="CY1250" s="34"/>
      <c r="CZ1250" s="34"/>
      <c r="DA1250" s="34"/>
      <c r="DB1250" s="34"/>
      <c r="DC1250" s="34"/>
      <c r="DD1250" s="34"/>
      <c r="DE1250" s="34"/>
      <c r="DF1250" s="34"/>
      <c r="DG1250" s="34"/>
      <c r="DH1250" s="34"/>
      <c r="DI1250" s="34"/>
      <c r="DJ1250" s="34"/>
      <c r="DK1250" s="34"/>
      <c r="DL1250" s="34"/>
      <c r="DM1250" s="34"/>
      <c r="DN1250" s="34"/>
      <c r="DO1250" s="34"/>
      <c r="DP1250" s="34"/>
    </row>
    <row r="1251" spans="43:120" s="5" customFormat="1" x14ac:dyDescent="0.25"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  <c r="BA1251" s="34"/>
      <c r="BB1251" s="34"/>
      <c r="BC1251" s="34"/>
      <c r="BD1251" s="34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  <c r="BO1251" s="34"/>
      <c r="BP1251" s="34"/>
      <c r="BQ1251" s="34"/>
      <c r="BR1251" s="34"/>
      <c r="BS1251" s="34"/>
      <c r="BT1251" s="34"/>
      <c r="BU1251" s="34"/>
      <c r="BV1251" s="34"/>
      <c r="BW1251" s="34"/>
      <c r="BX1251" s="34"/>
      <c r="BY1251" s="34"/>
      <c r="BZ1251" s="34"/>
      <c r="CA1251" s="34"/>
      <c r="CB1251" s="34"/>
      <c r="CC1251" s="34"/>
      <c r="CD1251" s="34"/>
      <c r="CE1251" s="34"/>
      <c r="CF1251" s="34"/>
      <c r="CG1251" s="34"/>
      <c r="CH1251" s="34"/>
      <c r="CI1251" s="34"/>
      <c r="CJ1251" s="34"/>
      <c r="CK1251" s="34"/>
      <c r="CL1251" s="34"/>
      <c r="CM1251" s="34"/>
      <c r="CN1251" s="34"/>
      <c r="CO1251" s="34"/>
      <c r="CP1251" s="34"/>
      <c r="CQ1251" s="34"/>
      <c r="CR1251" s="34"/>
      <c r="CS1251" s="34"/>
      <c r="CT1251" s="34"/>
      <c r="CU1251" s="34"/>
      <c r="CV1251" s="34"/>
      <c r="CW1251" s="34"/>
      <c r="CX1251" s="34"/>
      <c r="CY1251" s="34"/>
      <c r="CZ1251" s="34"/>
      <c r="DA1251" s="34"/>
      <c r="DB1251" s="34"/>
      <c r="DC1251" s="34"/>
      <c r="DD1251" s="34"/>
      <c r="DE1251" s="34"/>
      <c r="DF1251" s="34"/>
      <c r="DG1251" s="34"/>
      <c r="DH1251" s="34"/>
      <c r="DI1251" s="34"/>
      <c r="DJ1251" s="34"/>
      <c r="DK1251" s="34"/>
      <c r="DL1251" s="34"/>
      <c r="DM1251" s="34"/>
      <c r="DN1251" s="34"/>
      <c r="DO1251" s="34"/>
      <c r="DP1251" s="34"/>
    </row>
    <row r="1252" spans="43:120" s="5" customFormat="1" x14ac:dyDescent="0.25"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  <c r="BA1252" s="34"/>
      <c r="BB1252" s="34"/>
      <c r="BC1252" s="34"/>
      <c r="BD1252" s="34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  <c r="BO1252" s="34"/>
      <c r="BP1252" s="34"/>
      <c r="BQ1252" s="34"/>
      <c r="BR1252" s="34"/>
      <c r="BS1252" s="34"/>
      <c r="BT1252" s="34"/>
      <c r="BU1252" s="34"/>
      <c r="BV1252" s="34"/>
      <c r="BW1252" s="34"/>
      <c r="BX1252" s="34"/>
      <c r="BY1252" s="34"/>
      <c r="BZ1252" s="34"/>
      <c r="CA1252" s="34"/>
      <c r="CB1252" s="34"/>
      <c r="CC1252" s="34"/>
      <c r="CD1252" s="34"/>
      <c r="CE1252" s="34"/>
      <c r="CF1252" s="34"/>
      <c r="CG1252" s="34"/>
      <c r="CH1252" s="34"/>
      <c r="CI1252" s="34"/>
      <c r="CJ1252" s="34"/>
      <c r="CK1252" s="34"/>
      <c r="CL1252" s="34"/>
      <c r="CM1252" s="34"/>
      <c r="CN1252" s="34"/>
      <c r="CO1252" s="34"/>
      <c r="CP1252" s="34"/>
      <c r="CQ1252" s="34"/>
      <c r="CR1252" s="34"/>
      <c r="CS1252" s="34"/>
      <c r="CT1252" s="34"/>
      <c r="CU1252" s="34"/>
      <c r="CV1252" s="34"/>
      <c r="CW1252" s="34"/>
      <c r="CX1252" s="34"/>
      <c r="CY1252" s="34"/>
      <c r="CZ1252" s="34"/>
      <c r="DA1252" s="34"/>
      <c r="DB1252" s="34"/>
      <c r="DC1252" s="34"/>
      <c r="DD1252" s="34"/>
      <c r="DE1252" s="34"/>
      <c r="DF1252" s="34"/>
      <c r="DG1252" s="34"/>
      <c r="DH1252" s="34"/>
      <c r="DI1252" s="34"/>
      <c r="DJ1252" s="34"/>
      <c r="DK1252" s="34"/>
      <c r="DL1252" s="34"/>
      <c r="DM1252" s="34"/>
      <c r="DN1252" s="34"/>
      <c r="DO1252" s="34"/>
      <c r="DP1252" s="34"/>
    </row>
    <row r="1253" spans="43:120" s="5" customFormat="1" x14ac:dyDescent="0.25"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  <c r="BA1253" s="34"/>
      <c r="BB1253" s="34"/>
      <c r="BC1253" s="34"/>
      <c r="BD1253" s="34"/>
      <c r="BE1253" s="34"/>
      <c r="BF1253" s="34"/>
      <c r="BG1253" s="34"/>
      <c r="BH1253" s="34"/>
      <c r="BI1253" s="34"/>
      <c r="BJ1253" s="34"/>
      <c r="BK1253" s="34"/>
      <c r="BL1253" s="34"/>
      <c r="BM1253" s="34"/>
      <c r="BN1253" s="34"/>
      <c r="BO1253" s="34"/>
      <c r="BP1253" s="34"/>
      <c r="BQ1253" s="34"/>
      <c r="BR1253" s="34"/>
      <c r="BS1253" s="34"/>
      <c r="BT1253" s="34"/>
      <c r="BU1253" s="34"/>
      <c r="BV1253" s="34"/>
      <c r="BW1253" s="34"/>
      <c r="BX1253" s="34"/>
      <c r="BY1253" s="34"/>
      <c r="BZ1253" s="34"/>
      <c r="CA1253" s="34"/>
      <c r="CB1253" s="34"/>
      <c r="CC1253" s="34"/>
      <c r="CD1253" s="34"/>
      <c r="CE1253" s="34"/>
      <c r="CF1253" s="34"/>
      <c r="CG1253" s="34"/>
      <c r="CH1253" s="34"/>
      <c r="CI1253" s="34"/>
      <c r="CJ1253" s="34"/>
      <c r="CK1253" s="34"/>
      <c r="CL1253" s="34"/>
      <c r="CM1253" s="34"/>
      <c r="CN1253" s="34"/>
      <c r="CO1253" s="34"/>
      <c r="CP1253" s="34"/>
      <c r="CQ1253" s="34"/>
      <c r="CR1253" s="34"/>
      <c r="CS1253" s="34"/>
      <c r="CT1253" s="34"/>
      <c r="CU1253" s="34"/>
      <c r="CV1253" s="34"/>
      <c r="CW1253" s="34"/>
      <c r="CX1253" s="34"/>
      <c r="CY1253" s="34"/>
      <c r="CZ1253" s="34"/>
      <c r="DA1253" s="34"/>
      <c r="DB1253" s="34"/>
      <c r="DC1253" s="34"/>
      <c r="DD1253" s="34"/>
      <c r="DE1253" s="34"/>
      <c r="DF1253" s="34"/>
      <c r="DG1253" s="34"/>
      <c r="DH1253" s="34"/>
      <c r="DI1253" s="34"/>
      <c r="DJ1253" s="34"/>
      <c r="DK1253" s="34"/>
      <c r="DL1253" s="34"/>
      <c r="DM1253" s="34"/>
      <c r="DN1253" s="34"/>
      <c r="DO1253" s="34"/>
      <c r="DP1253" s="34"/>
    </row>
    <row r="1254" spans="43:120" s="5" customFormat="1" x14ac:dyDescent="0.25"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  <c r="BA1254" s="34"/>
      <c r="BB1254" s="34"/>
      <c r="BC1254" s="34"/>
      <c r="BD1254" s="34"/>
      <c r="BE1254" s="34"/>
      <c r="BF1254" s="34"/>
      <c r="BG1254" s="34"/>
      <c r="BH1254" s="34"/>
      <c r="BI1254" s="34"/>
      <c r="BJ1254" s="34"/>
      <c r="BK1254" s="34"/>
      <c r="BL1254" s="34"/>
      <c r="BM1254" s="34"/>
      <c r="BN1254" s="34"/>
      <c r="BO1254" s="34"/>
      <c r="BP1254" s="34"/>
      <c r="BQ1254" s="34"/>
      <c r="BR1254" s="34"/>
      <c r="BS1254" s="34"/>
      <c r="BT1254" s="34"/>
      <c r="BU1254" s="34"/>
      <c r="BV1254" s="34"/>
      <c r="BW1254" s="34"/>
      <c r="BX1254" s="34"/>
      <c r="BY1254" s="34"/>
      <c r="BZ1254" s="34"/>
      <c r="CA1254" s="34"/>
      <c r="CB1254" s="34"/>
      <c r="CC1254" s="34"/>
      <c r="CD1254" s="34"/>
      <c r="CE1254" s="34"/>
      <c r="CF1254" s="34"/>
      <c r="CG1254" s="34"/>
      <c r="CH1254" s="34"/>
      <c r="CI1254" s="34"/>
      <c r="CJ1254" s="34"/>
      <c r="CK1254" s="34"/>
      <c r="CL1254" s="34"/>
      <c r="CM1254" s="34"/>
      <c r="CN1254" s="34"/>
      <c r="CO1254" s="34"/>
      <c r="CP1254" s="34"/>
      <c r="CQ1254" s="34"/>
      <c r="CR1254" s="34"/>
      <c r="CS1254" s="34"/>
      <c r="CT1254" s="34"/>
      <c r="CU1254" s="34"/>
      <c r="CV1254" s="34"/>
      <c r="CW1254" s="34"/>
      <c r="CX1254" s="34"/>
      <c r="CY1254" s="34"/>
      <c r="CZ1254" s="34"/>
      <c r="DA1254" s="34"/>
      <c r="DB1254" s="34"/>
      <c r="DC1254" s="34"/>
      <c r="DD1254" s="34"/>
      <c r="DE1254" s="34"/>
      <c r="DF1254" s="34"/>
      <c r="DG1254" s="34"/>
      <c r="DH1254" s="34"/>
      <c r="DI1254" s="34"/>
      <c r="DJ1254" s="34"/>
      <c r="DK1254" s="34"/>
      <c r="DL1254" s="34"/>
      <c r="DM1254" s="34"/>
      <c r="DN1254" s="34"/>
      <c r="DO1254" s="34"/>
      <c r="DP1254" s="34"/>
    </row>
    <row r="1255" spans="43:120" s="5" customFormat="1" x14ac:dyDescent="0.25"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  <c r="BA1255" s="34"/>
      <c r="BB1255" s="34"/>
      <c r="BC1255" s="34"/>
      <c r="BD1255" s="34"/>
      <c r="BE1255" s="34"/>
      <c r="BF1255" s="34"/>
      <c r="BG1255" s="34"/>
      <c r="BH1255" s="34"/>
      <c r="BI1255" s="34"/>
      <c r="BJ1255" s="34"/>
      <c r="BK1255" s="34"/>
      <c r="BL1255" s="34"/>
      <c r="BM1255" s="34"/>
      <c r="BN1255" s="34"/>
      <c r="BO1255" s="34"/>
      <c r="BP1255" s="34"/>
      <c r="BQ1255" s="34"/>
      <c r="BR1255" s="34"/>
      <c r="BS1255" s="34"/>
      <c r="BT1255" s="34"/>
      <c r="BU1255" s="34"/>
      <c r="BV1255" s="34"/>
      <c r="BW1255" s="34"/>
      <c r="BX1255" s="34"/>
      <c r="BY1255" s="34"/>
      <c r="BZ1255" s="34"/>
      <c r="CA1255" s="34"/>
      <c r="CB1255" s="34"/>
      <c r="CC1255" s="34"/>
      <c r="CD1255" s="34"/>
      <c r="CE1255" s="34"/>
      <c r="CF1255" s="34"/>
      <c r="CG1255" s="34"/>
      <c r="CH1255" s="34"/>
      <c r="CI1255" s="34"/>
      <c r="CJ1255" s="34"/>
      <c r="CK1255" s="34"/>
      <c r="CL1255" s="34"/>
      <c r="CM1255" s="34"/>
      <c r="CN1255" s="34"/>
      <c r="CO1255" s="34"/>
      <c r="CP1255" s="34"/>
      <c r="CQ1255" s="34"/>
      <c r="CR1255" s="34"/>
      <c r="CS1255" s="34"/>
      <c r="CT1255" s="34"/>
      <c r="CU1255" s="34"/>
      <c r="CV1255" s="34"/>
      <c r="CW1255" s="34"/>
      <c r="CX1255" s="34"/>
      <c r="CY1255" s="34"/>
      <c r="CZ1255" s="34"/>
      <c r="DA1255" s="34"/>
      <c r="DB1255" s="34"/>
      <c r="DC1255" s="34"/>
      <c r="DD1255" s="34"/>
      <c r="DE1255" s="34"/>
      <c r="DF1255" s="34"/>
      <c r="DG1255" s="34"/>
      <c r="DH1255" s="34"/>
      <c r="DI1255" s="34"/>
      <c r="DJ1255" s="34"/>
      <c r="DK1255" s="34"/>
      <c r="DL1255" s="34"/>
      <c r="DM1255" s="34"/>
      <c r="DN1255" s="34"/>
      <c r="DO1255" s="34"/>
      <c r="DP1255" s="34"/>
    </row>
    <row r="1256" spans="43:120" s="5" customFormat="1" x14ac:dyDescent="0.25"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  <c r="BA1256" s="34"/>
      <c r="BB1256" s="34"/>
      <c r="BC1256" s="34"/>
      <c r="BD1256" s="34"/>
      <c r="BE1256" s="34"/>
      <c r="BF1256" s="34"/>
      <c r="BG1256" s="34"/>
      <c r="BH1256" s="34"/>
      <c r="BI1256" s="34"/>
      <c r="BJ1256" s="34"/>
      <c r="BK1256" s="34"/>
      <c r="BL1256" s="34"/>
      <c r="BM1256" s="34"/>
      <c r="BN1256" s="34"/>
      <c r="BO1256" s="34"/>
      <c r="BP1256" s="34"/>
      <c r="BQ1256" s="34"/>
      <c r="BR1256" s="34"/>
      <c r="BS1256" s="34"/>
      <c r="BT1256" s="34"/>
      <c r="BU1256" s="34"/>
      <c r="BV1256" s="34"/>
      <c r="BW1256" s="34"/>
      <c r="BX1256" s="34"/>
      <c r="BY1256" s="34"/>
      <c r="BZ1256" s="34"/>
      <c r="CA1256" s="34"/>
      <c r="CB1256" s="34"/>
      <c r="CC1256" s="34"/>
      <c r="CD1256" s="34"/>
      <c r="CE1256" s="34"/>
      <c r="CF1256" s="34"/>
      <c r="CG1256" s="34"/>
      <c r="CH1256" s="34"/>
      <c r="CI1256" s="34"/>
      <c r="CJ1256" s="34"/>
      <c r="CK1256" s="34"/>
      <c r="CL1256" s="34"/>
      <c r="CM1256" s="34"/>
      <c r="CN1256" s="34"/>
      <c r="CO1256" s="34"/>
      <c r="CP1256" s="34"/>
      <c r="CQ1256" s="34"/>
      <c r="CR1256" s="34"/>
      <c r="CS1256" s="34"/>
      <c r="CT1256" s="34"/>
      <c r="CU1256" s="34"/>
      <c r="CV1256" s="34"/>
      <c r="CW1256" s="34"/>
      <c r="CX1256" s="34"/>
      <c r="CY1256" s="34"/>
      <c r="CZ1256" s="34"/>
      <c r="DA1256" s="34"/>
      <c r="DB1256" s="34"/>
      <c r="DC1256" s="34"/>
      <c r="DD1256" s="34"/>
      <c r="DE1256" s="34"/>
      <c r="DF1256" s="34"/>
      <c r="DG1256" s="34"/>
      <c r="DH1256" s="34"/>
      <c r="DI1256" s="34"/>
      <c r="DJ1256" s="34"/>
      <c r="DK1256" s="34"/>
      <c r="DL1256" s="34"/>
      <c r="DM1256" s="34"/>
      <c r="DN1256" s="34"/>
      <c r="DO1256" s="34"/>
      <c r="DP1256" s="34"/>
    </row>
    <row r="1257" spans="43:120" s="5" customFormat="1" x14ac:dyDescent="0.25"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  <c r="BA1257" s="34"/>
      <c r="BB1257" s="34"/>
      <c r="BC1257" s="34"/>
      <c r="BD1257" s="34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  <c r="BO1257" s="34"/>
      <c r="BP1257" s="34"/>
      <c r="BQ1257" s="34"/>
      <c r="BR1257" s="34"/>
      <c r="BS1257" s="34"/>
      <c r="BT1257" s="34"/>
      <c r="BU1257" s="34"/>
      <c r="BV1257" s="34"/>
      <c r="BW1257" s="34"/>
      <c r="BX1257" s="34"/>
      <c r="BY1257" s="34"/>
      <c r="BZ1257" s="34"/>
      <c r="CA1257" s="34"/>
      <c r="CB1257" s="34"/>
      <c r="CC1257" s="34"/>
      <c r="CD1257" s="34"/>
      <c r="CE1257" s="34"/>
      <c r="CF1257" s="34"/>
      <c r="CG1257" s="34"/>
      <c r="CH1257" s="34"/>
      <c r="CI1257" s="34"/>
      <c r="CJ1257" s="34"/>
      <c r="CK1257" s="34"/>
      <c r="CL1257" s="34"/>
      <c r="CM1257" s="34"/>
      <c r="CN1257" s="34"/>
      <c r="CO1257" s="34"/>
      <c r="CP1257" s="34"/>
      <c r="CQ1257" s="34"/>
      <c r="CR1257" s="34"/>
      <c r="CS1257" s="34"/>
      <c r="CT1257" s="34"/>
      <c r="CU1257" s="34"/>
      <c r="CV1257" s="34"/>
      <c r="CW1257" s="34"/>
      <c r="CX1257" s="34"/>
      <c r="CY1257" s="34"/>
      <c r="CZ1257" s="34"/>
      <c r="DA1257" s="34"/>
      <c r="DB1257" s="34"/>
      <c r="DC1257" s="34"/>
      <c r="DD1257" s="34"/>
      <c r="DE1257" s="34"/>
      <c r="DF1257" s="34"/>
      <c r="DG1257" s="34"/>
      <c r="DH1257" s="34"/>
      <c r="DI1257" s="34"/>
      <c r="DJ1257" s="34"/>
      <c r="DK1257" s="34"/>
      <c r="DL1257" s="34"/>
      <c r="DM1257" s="34"/>
      <c r="DN1257" s="34"/>
      <c r="DO1257" s="34"/>
      <c r="DP1257" s="34"/>
    </row>
    <row r="1258" spans="43:120" s="5" customFormat="1" x14ac:dyDescent="0.25"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  <c r="BA1258" s="34"/>
      <c r="BB1258" s="34"/>
      <c r="BC1258" s="34"/>
      <c r="BD1258" s="34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  <c r="BO1258" s="34"/>
      <c r="BP1258" s="34"/>
      <c r="BQ1258" s="34"/>
      <c r="BR1258" s="34"/>
      <c r="BS1258" s="34"/>
      <c r="BT1258" s="34"/>
      <c r="BU1258" s="34"/>
      <c r="BV1258" s="34"/>
      <c r="BW1258" s="34"/>
      <c r="BX1258" s="34"/>
      <c r="BY1258" s="34"/>
      <c r="BZ1258" s="34"/>
      <c r="CA1258" s="34"/>
      <c r="CB1258" s="34"/>
      <c r="CC1258" s="34"/>
      <c r="CD1258" s="34"/>
      <c r="CE1258" s="34"/>
      <c r="CF1258" s="34"/>
      <c r="CG1258" s="34"/>
      <c r="CH1258" s="34"/>
      <c r="CI1258" s="34"/>
      <c r="CJ1258" s="34"/>
      <c r="CK1258" s="34"/>
      <c r="CL1258" s="34"/>
      <c r="CM1258" s="34"/>
      <c r="CN1258" s="34"/>
      <c r="CO1258" s="34"/>
      <c r="CP1258" s="34"/>
      <c r="CQ1258" s="34"/>
      <c r="CR1258" s="34"/>
      <c r="CS1258" s="34"/>
      <c r="CT1258" s="34"/>
      <c r="CU1258" s="34"/>
      <c r="CV1258" s="34"/>
      <c r="CW1258" s="34"/>
      <c r="CX1258" s="34"/>
      <c r="CY1258" s="34"/>
      <c r="CZ1258" s="34"/>
      <c r="DA1258" s="34"/>
      <c r="DB1258" s="34"/>
      <c r="DC1258" s="34"/>
      <c r="DD1258" s="34"/>
      <c r="DE1258" s="34"/>
      <c r="DF1258" s="34"/>
      <c r="DG1258" s="34"/>
      <c r="DH1258" s="34"/>
      <c r="DI1258" s="34"/>
      <c r="DJ1258" s="34"/>
      <c r="DK1258" s="34"/>
      <c r="DL1258" s="34"/>
      <c r="DM1258" s="34"/>
      <c r="DN1258" s="34"/>
      <c r="DO1258" s="34"/>
      <c r="DP1258" s="34"/>
    </row>
    <row r="1259" spans="43:120" s="5" customFormat="1" x14ac:dyDescent="0.25"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  <c r="BA1259" s="34"/>
      <c r="BB1259" s="34"/>
      <c r="BC1259" s="34"/>
      <c r="BD1259" s="34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  <c r="BO1259" s="34"/>
      <c r="BP1259" s="34"/>
      <c r="BQ1259" s="34"/>
      <c r="BR1259" s="34"/>
      <c r="BS1259" s="34"/>
      <c r="BT1259" s="34"/>
      <c r="BU1259" s="34"/>
      <c r="BV1259" s="34"/>
      <c r="BW1259" s="34"/>
      <c r="BX1259" s="34"/>
      <c r="BY1259" s="34"/>
      <c r="BZ1259" s="34"/>
      <c r="CA1259" s="34"/>
      <c r="CB1259" s="34"/>
      <c r="CC1259" s="34"/>
      <c r="CD1259" s="34"/>
      <c r="CE1259" s="34"/>
      <c r="CF1259" s="34"/>
      <c r="CG1259" s="34"/>
      <c r="CH1259" s="34"/>
      <c r="CI1259" s="34"/>
      <c r="CJ1259" s="34"/>
      <c r="CK1259" s="34"/>
      <c r="CL1259" s="34"/>
      <c r="CM1259" s="34"/>
      <c r="CN1259" s="34"/>
      <c r="CO1259" s="34"/>
      <c r="CP1259" s="34"/>
      <c r="CQ1259" s="34"/>
      <c r="CR1259" s="34"/>
      <c r="CS1259" s="34"/>
      <c r="CT1259" s="34"/>
      <c r="CU1259" s="34"/>
      <c r="CV1259" s="34"/>
      <c r="CW1259" s="34"/>
      <c r="CX1259" s="34"/>
      <c r="CY1259" s="34"/>
      <c r="CZ1259" s="34"/>
      <c r="DA1259" s="34"/>
      <c r="DB1259" s="34"/>
      <c r="DC1259" s="34"/>
      <c r="DD1259" s="34"/>
      <c r="DE1259" s="34"/>
      <c r="DF1259" s="34"/>
      <c r="DG1259" s="34"/>
      <c r="DH1259" s="34"/>
      <c r="DI1259" s="34"/>
      <c r="DJ1259" s="34"/>
      <c r="DK1259" s="34"/>
      <c r="DL1259" s="34"/>
      <c r="DM1259" s="34"/>
      <c r="DN1259" s="34"/>
      <c r="DO1259" s="34"/>
      <c r="DP1259" s="34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A11:E11"/>
    <mergeCell ref="F6:N7"/>
    <mergeCell ref="AB11:AH11"/>
    <mergeCell ref="T11:Y11"/>
    <mergeCell ref="O10:S10"/>
    <mergeCell ref="A8:L8"/>
    <mergeCell ref="AB9:AH9"/>
    <mergeCell ref="A10:E10"/>
    <mergeCell ref="A9:E9"/>
    <mergeCell ref="F9:I9"/>
    <mergeCell ref="F12:L12"/>
    <mergeCell ref="F11:L11"/>
    <mergeCell ref="T10:Y10"/>
    <mergeCell ref="AB12:AH12"/>
    <mergeCell ref="T12:Y12"/>
    <mergeCell ref="O12:S12"/>
    <mergeCell ref="AB10:AH10"/>
    <mergeCell ref="F10:L10"/>
    <mergeCell ref="O11:S11"/>
    <mergeCell ref="W25:Y25"/>
    <mergeCell ref="AA25:AC25"/>
    <mergeCell ref="AE25:AG25"/>
    <mergeCell ref="AI25:AK25"/>
    <mergeCell ref="O25:Q25"/>
    <mergeCell ref="S25:U25"/>
    <mergeCell ref="A36:B36"/>
    <mergeCell ref="A32:B32"/>
    <mergeCell ref="A33:B33"/>
    <mergeCell ref="A34:B34"/>
    <mergeCell ref="A35:B35"/>
    <mergeCell ref="A31:B31"/>
    <mergeCell ref="G25:I25"/>
    <mergeCell ref="A12:E12"/>
    <mergeCell ref="O15:S15"/>
    <mergeCell ref="O16:S16"/>
    <mergeCell ref="O13:S13"/>
    <mergeCell ref="A29:B29"/>
    <mergeCell ref="A30:B30"/>
    <mergeCell ref="A14:L14"/>
    <mergeCell ref="A15:D15"/>
    <mergeCell ref="E15:I15"/>
    <mergeCell ref="A17:D17"/>
    <mergeCell ref="E16:L16"/>
    <mergeCell ref="C27:AO27"/>
    <mergeCell ref="A27:B28"/>
    <mergeCell ref="AM25:AO25"/>
    <mergeCell ref="T13:U13"/>
    <mergeCell ref="A16:D16"/>
    <mergeCell ref="E17:G17"/>
    <mergeCell ref="K25:M25"/>
    <mergeCell ref="A13:E13"/>
    <mergeCell ref="F13:H13"/>
    <mergeCell ref="AA15:AO15"/>
    <mergeCell ref="AA16:AO16"/>
    <mergeCell ref="T15:U15"/>
    <mergeCell ref="O14:S14"/>
    <mergeCell ref="T14:U14"/>
    <mergeCell ref="T16:U16"/>
    <mergeCell ref="AI12:AK12"/>
    <mergeCell ref="AI13:AO13"/>
    <mergeCell ref="AD13:AH13"/>
    <mergeCell ref="AD14:AH14"/>
    <mergeCell ref="AI14:AO14"/>
    <mergeCell ref="W2:X3"/>
    <mergeCell ref="W5:X6"/>
    <mergeCell ref="AI9:AO9"/>
    <mergeCell ref="O8:Y8"/>
    <mergeCell ref="T9:U9"/>
    <mergeCell ref="AC8:AO8"/>
    <mergeCell ref="O9:S9"/>
    <mergeCell ref="AI11:AK11"/>
    <mergeCell ref="A23:E24"/>
    <mergeCell ref="Y15:Z15"/>
    <mergeCell ref="W21:Y21"/>
    <mergeCell ref="A25:F25"/>
    <mergeCell ref="AE21:AG21"/>
    <mergeCell ref="AA21:AC21"/>
    <mergeCell ref="AA17:AO17"/>
    <mergeCell ref="AI21:AK21"/>
    <mergeCell ref="A21:F21"/>
    <mergeCell ref="A20:F20"/>
    <mergeCell ref="K21:M21"/>
    <mergeCell ref="AM21:AO22"/>
    <mergeCell ref="O21:Q21"/>
    <mergeCell ref="S21:U21"/>
    <mergeCell ref="G21:I21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 xr:uid="{00000000-0002-0000-0100-000000000000}">
      <formula1>Lane</formula1>
    </dataValidation>
    <dataValidation type="list" allowBlank="1" showInputMessage="1" showErrorMessage="1" sqref="T11:Y11" xr:uid="{00000000-0002-0000-0100-000001000000}">
      <formula1>Mode</formula1>
    </dataValidation>
    <dataValidation type="list" allowBlank="1" showInputMessage="1" showErrorMessage="1" sqref="T12:Y12" xr:uid="{00000000-0002-0000-0100-000002000000}">
      <formula1>FWD_speed</formula1>
    </dataValidation>
    <dataValidation type="list" allowBlank="1" showInputMessage="1" showErrorMessage="1" sqref="T15:U15" xr:uid="{00000000-0002-0000-0100-000003000000}">
      <formula1>Start_oil</formula1>
    </dataValidation>
    <dataValidation type="list" allowBlank="1" showInputMessage="1" showErrorMessage="1" sqref="T16:U16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list" allowBlank="1" showInputMessage="1" showErrorMessage="1" sqref="F11:L11" xr:uid="{00000000-0002-0000-0100-000006000000}">
      <formula1>Hard</formula1>
    </dataValidation>
    <dataValidation type="list" allowBlank="1" showInputMessage="1" showErrorMessage="1" sqref="F10:L10" xr:uid="{00000000-0002-0000-0100-000007000000}">
      <formula1>Class</formula1>
    </dataValidation>
    <dataValidation type="list" allowBlank="1" showInputMessage="1" showErrorMessage="1" sqref="AI11:AK12" xr:uid="{00000000-0002-0000-0100-000008000000}">
      <formula1>transition</formula1>
    </dataValidation>
    <dataValidation type="list" allowBlank="1" showInputMessage="1" showErrorMessage="1" sqref="T13:U14" xr:uid="{00000000-0002-0000-0100-000009000000}">
      <formula1>Start</formula1>
    </dataValidation>
    <dataValidation type="list" allowBlank="1" showInputMessage="1" showErrorMessage="1" sqref="T9:U9" xr:uid="{00000000-0002-0000-0100-00000A000000}">
      <formula1>pat_num</formula1>
    </dataValidation>
    <dataValidation type="list" allowBlank="1" showInputMessage="1" showErrorMessage="1" sqref="E17:G17" xr:uid="{00000000-0002-0000-0100-00000B000000}">
      <formula1>age</formula1>
    </dataValidation>
  </dataValidations>
  <printOptions horizontalCentered="1" verticalCentered="1"/>
  <pageMargins left="0.25" right="0.25" top="0.25" bottom="0.25" header="0" footer="0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42"/>
  <sheetViews>
    <sheetView topLeftCell="A10" zoomScale="50" zoomScaleNormal="50" workbookViewId="0">
      <selection activeCell="P21" sqref="P21"/>
    </sheetView>
  </sheetViews>
  <sheetFormatPr defaultColWidth="9.109375" defaultRowHeight="13.2" x14ac:dyDescent="0.25"/>
  <cols>
    <col min="1" max="1" width="10" style="13" customWidth="1"/>
    <col min="2" max="4" width="9.88671875" style="13" customWidth="1"/>
    <col min="5" max="5" width="11.44140625" style="13" customWidth="1"/>
    <col min="6" max="6" width="11.44140625" style="14" customWidth="1"/>
    <col min="7" max="7" width="11.44140625" style="13" customWidth="1"/>
    <col min="8" max="16" width="9.33203125" style="13" customWidth="1"/>
    <col min="17" max="19" width="11.44140625" style="13" customWidth="1"/>
    <col min="20" max="33" width="9.33203125" style="13" customWidth="1"/>
    <col min="34" max="46" width="5.109375" style="13" customWidth="1"/>
    <col min="47" max="16384" width="9.109375" style="13"/>
  </cols>
  <sheetData>
    <row r="1" spans="1:46" ht="54.6" customHeight="1" x14ac:dyDescent="0.4">
      <c r="H1" s="94"/>
      <c r="I1" s="94"/>
      <c r="J1" s="94"/>
    </row>
    <row r="2" spans="1:46" ht="70.5" customHeight="1" thickBot="1" x14ac:dyDescent="0.8">
      <c r="A2" s="140"/>
      <c r="F2" s="105"/>
      <c r="G2" s="105"/>
      <c r="H2" s="196" t="str">
        <f>'Pattern Design'!T10</f>
        <v>Latvia 40</v>
      </c>
      <c r="I2" s="196"/>
      <c r="J2" s="196"/>
      <c r="K2" s="196"/>
      <c r="L2" s="196"/>
      <c r="M2" s="196"/>
      <c r="N2" s="196"/>
      <c r="O2" s="196"/>
      <c r="P2" s="196"/>
    </row>
    <row r="3" spans="1:46" ht="48" customHeight="1" x14ac:dyDescent="0.4">
      <c r="B3" s="94"/>
      <c r="C3" s="65"/>
      <c r="D3" s="65"/>
      <c r="E3" s="192" t="s">
        <v>150</v>
      </c>
      <c r="F3" s="193"/>
      <c r="G3" s="194"/>
      <c r="H3" s="65"/>
      <c r="I3" s="65"/>
      <c r="J3" s="65"/>
      <c r="Q3" s="192" t="s">
        <v>151</v>
      </c>
      <c r="R3" s="193"/>
      <c r="S3" s="194"/>
    </row>
    <row r="4" spans="1:46" ht="13.8" thickBot="1" x14ac:dyDescent="0.3">
      <c r="A4" s="15"/>
      <c r="B4" s="15"/>
      <c r="E4" s="135"/>
      <c r="F4" s="136"/>
      <c r="G4" s="137"/>
      <c r="Q4" s="135"/>
      <c r="R4" s="80"/>
      <c r="S4" s="137"/>
    </row>
    <row r="5" spans="1:46" ht="15" x14ac:dyDescent="0.25">
      <c r="A5" s="106"/>
      <c r="B5" s="128" t="s">
        <v>66</v>
      </c>
      <c r="C5" s="129" t="s">
        <v>67</v>
      </c>
      <c r="D5" s="130" t="s">
        <v>68</v>
      </c>
      <c r="E5" s="131"/>
      <c r="F5" s="132"/>
      <c r="G5" s="133"/>
      <c r="H5" s="128" t="s">
        <v>77</v>
      </c>
      <c r="I5" s="129" t="s">
        <v>67</v>
      </c>
      <c r="J5" s="134" t="s">
        <v>68</v>
      </c>
      <c r="K5" s="18"/>
      <c r="L5" s="18"/>
      <c r="M5" s="106"/>
      <c r="N5" s="128" t="s">
        <v>66</v>
      </c>
      <c r="O5" s="129" t="s">
        <v>67</v>
      </c>
      <c r="P5" s="130" t="s">
        <v>68</v>
      </c>
      <c r="Q5" s="131"/>
      <c r="R5" s="132"/>
      <c r="S5" s="133"/>
      <c r="T5" s="128" t="s">
        <v>77</v>
      </c>
      <c r="U5" s="129" t="s">
        <v>67</v>
      </c>
      <c r="V5" s="134" t="s">
        <v>68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ht="13.8" x14ac:dyDescent="0.25">
      <c r="A6" s="110" t="s">
        <v>83</v>
      </c>
      <c r="B6" s="25" t="s">
        <v>73</v>
      </c>
      <c r="C6" s="26">
        <f>AVERAGE('Pattern Design'!E29:I29)</f>
        <v>46</v>
      </c>
      <c r="D6" s="26">
        <f>TRUNC((AVERAGE(C8))/C6,1)</f>
        <v>1.9</v>
      </c>
      <c r="E6" s="101"/>
      <c r="F6" s="107"/>
      <c r="G6" s="111" t="s">
        <v>83</v>
      </c>
      <c r="H6" s="25" t="s">
        <v>73</v>
      </c>
      <c r="I6" s="26">
        <f>AVERAGE('Pattern Design'!E33:I33)</f>
        <v>1</v>
      </c>
      <c r="J6" s="112">
        <f>TRUNC((AVERAGE(I8))/I6, 1)</f>
        <v>1</v>
      </c>
      <c r="M6" s="110" t="s">
        <v>83</v>
      </c>
      <c r="N6" s="25" t="s">
        <v>73</v>
      </c>
      <c r="O6" s="104">
        <f>AVERAGE(Sheet1!D30:H30)</f>
        <v>0.19281437125748507</v>
      </c>
      <c r="P6" s="26">
        <f>TRUNC((AVERAGE(O8))/O6,1)</f>
        <v>1.9</v>
      </c>
      <c r="Q6" s="101"/>
      <c r="R6" s="107"/>
      <c r="S6" s="111" t="s">
        <v>83</v>
      </c>
      <c r="T6" s="25" t="s">
        <v>73</v>
      </c>
      <c r="U6" s="104">
        <f>AVERAGE(Sheet1!D34:H34)</f>
        <v>0</v>
      </c>
      <c r="V6" s="112" t="e">
        <f>TRUNC((AVERAGE(U8))/U6, 1)</f>
        <v>#DIV/0!</v>
      </c>
    </row>
    <row r="7" spans="1:46" ht="13.8" x14ac:dyDescent="0.25">
      <c r="A7" s="110" t="s">
        <v>82</v>
      </c>
      <c r="B7" s="25" t="s">
        <v>85</v>
      </c>
      <c r="C7" s="26">
        <f>AVERAGE('Pattern Design'!AI29:AM29)</f>
        <v>46</v>
      </c>
      <c r="D7" s="26">
        <f>TRUNC((AVERAGE(C8))/C7,1)</f>
        <v>1.9</v>
      </c>
      <c r="E7" s="101"/>
      <c r="F7" s="107"/>
      <c r="G7" s="111" t="s">
        <v>82</v>
      </c>
      <c r="H7" s="25" t="s">
        <v>85</v>
      </c>
      <c r="I7" s="26">
        <f>AVERAGE('Pattern Design'!AI33:AM33)</f>
        <v>1</v>
      </c>
      <c r="J7" s="112">
        <f>TRUNC((AVERAGE(I8))/I7, 1)</f>
        <v>1</v>
      </c>
      <c r="M7" s="110" t="s">
        <v>82</v>
      </c>
      <c r="N7" s="25" t="s">
        <v>85</v>
      </c>
      <c r="O7" s="104">
        <f>AVERAGE(Sheet1!AH30:AL30)</f>
        <v>0.19281437125748502</v>
      </c>
      <c r="P7" s="26">
        <f>TRUNC((AVERAGE(O8))/O7,1)</f>
        <v>1.9</v>
      </c>
      <c r="Q7" s="101"/>
      <c r="R7" s="107"/>
      <c r="S7" s="111" t="s">
        <v>82</v>
      </c>
      <c r="T7" s="25" t="s">
        <v>85</v>
      </c>
      <c r="U7" s="104">
        <f>AVERAGE(Sheet1!AH34:AL34)</f>
        <v>0</v>
      </c>
      <c r="V7" s="112" t="e">
        <f>TRUNC((AVERAGE(U8))/U7, 1)</f>
        <v>#DIV/0!</v>
      </c>
    </row>
    <row r="8" spans="1:46" ht="13.8" x14ac:dyDescent="0.25">
      <c r="A8" s="110" t="s">
        <v>84</v>
      </c>
      <c r="B8" s="25" t="s">
        <v>75</v>
      </c>
      <c r="C8" s="26">
        <f>AVERAGE('Pattern Design'!T29:X29)</f>
        <v>90</v>
      </c>
      <c r="D8" s="27"/>
      <c r="E8" s="101"/>
      <c r="F8" s="107"/>
      <c r="G8" s="111" t="s">
        <v>84</v>
      </c>
      <c r="H8" s="25" t="s">
        <v>81</v>
      </c>
      <c r="I8" s="26">
        <f>AVERAGE('Pattern Design'!T33:X33)</f>
        <v>1</v>
      </c>
      <c r="J8" s="113"/>
      <c r="M8" s="110" t="s">
        <v>84</v>
      </c>
      <c r="N8" s="25" t="s">
        <v>75</v>
      </c>
      <c r="O8" s="104">
        <f>AVERAGE(Sheet1!S30:W30)</f>
        <v>0.3772455089820359</v>
      </c>
      <c r="P8" s="27"/>
      <c r="Q8" s="101"/>
      <c r="R8" s="107"/>
      <c r="S8" s="111" t="s">
        <v>84</v>
      </c>
      <c r="T8" s="25" t="s">
        <v>81</v>
      </c>
      <c r="U8" s="104">
        <f>AVERAGE(Sheet1!S34:W34)</f>
        <v>0</v>
      </c>
      <c r="V8" s="113"/>
    </row>
    <row r="9" spans="1:46" ht="13.8" x14ac:dyDescent="0.25">
      <c r="A9" s="114"/>
      <c r="B9" s="12"/>
      <c r="C9" s="12"/>
      <c r="D9" s="16"/>
      <c r="E9" s="101"/>
      <c r="F9" s="107"/>
      <c r="G9" s="108"/>
      <c r="H9" s="115"/>
      <c r="I9" s="115"/>
      <c r="J9" s="116"/>
      <c r="M9" s="114"/>
      <c r="N9" s="12"/>
      <c r="O9" s="12"/>
      <c r="P9" s="16"/>
      <c r="Q9" s="101"/>
      <c r="R9" s="107"/>
      <c r="S9" s="108"/>
      <c r="T9" s="115"/>
      <c r="U9" s="115"/>
      <c r="V9" s="116"/>
    </row>
    <row r="10" spans="1:46" ht="13.8" x14ac:dyDescent="0.25">
      <c r="A10" s="114"/>
      <c r="B10" s="93" t="s">
        <v>72</v>
      </c>
      <c r="C10" s="23" t="s">
        <v>67</v>
      </c>
      <c r="D10" s="24" t="s">
        <v>68</v>
      </c>
      <c r="E10" s="101"/>
      <c r="F10" s="107"/>
      <c r="G10" s="108"/>
      <c r="H10" s="93" t="s">
        <v>78</v>
      </c>
      <c r="I10" s="23" t="s">
        <v>67</v>
      </c>
      <c r="J10" s="109" t="s">
        <v>68</v>
      </c>
      <c r="M10" s="114"/>
      <c r="N10" s="93" t="s">
        <v>72</v>
      </c>
      <c r="O10" s="23" t="s">
        <v>67</v>
      </c>
      <c r="P10" s="24" t="s">
        <v>68</v>
      </c>
      <c r="Q10" s="101"/>
      <c r="R10" s="107"/>
      <c r="S10" s="108"/>
      <c r="T10" s="93" t="s">
        <v>78</v>
      </c>
      <c r="U10" s="23" t="s">
        <v>67</v>
      </c>
      <c r="V10" s="109" t="s">
        <v>68</v>
      </c>
    </row>
    <row r="11" spans="1:46" ht="13.8" x14ac:dyDescent="0.25">
      <c r="A11" s="110" t="s">
        <v>83</v>
      </c>
      <c r="B11" s="25" t="s">
        <v>73</v>
      </c>
      <c r="C11" s="26">
        <f>AVERAGE('Pattern Design'!E30:I30)</f>
        <v>35.6</v>
      </c>
      <c r="D11" s="26">
        <f>TRUNC((AVERAGE(C13))/C11, 1)</f>
        <v>1.6</v>
      </c>
      <c r="E11" s="101"/>
      <c r="F11" s="107"/>
      <c r="G11" s="111" t="s">
        <v>83</v>
      </c>
      <c r="H11" s="25" t="s">
        <v>73</v>
      </c>
      <c r="I11" s="26" t="e">
        <f>AVERAGE('Pattern Design'!E34:I34)</f>
        <v>#DIV/0!</v>
      </c>
      <c r="J11" s="112" t="e">
        <f>TRUNC((AVERAGE(I13))/I11,1)</f>
        <v>#DIV/0!</v>
      </c>
      <c r="M11" s="110" t="s">
        <v>83</v>
      </c>
      <c r="N11" s="25" t="s">
        <v>73</v>
      </c>
      <c r="O11" s="104">
        <f>AVERAGE(Sheet1!D31:H31)</f>
        <v>0.14922155688622754</v>
      </c>
      <c r="P11" s="26">
        <f>TRUNC((AVERAGE(O13))/O11, 1)</f>
        <v>1.6</v>
      </c>
      <c r="Q11" s="101"/>
      <c r="R11" s="107"/>
      <c r="S11" s="111" t="s">
        <v>83</v>
      </c>
      <c r="T11" s="25" t="s">
        <v>73</v>
      </c>
      <c r="U11" s="104">
        <f>AVERAGE(Sheet1!D35:H35)</f>
        <v>0</v>
      </c>
      <c r="V11" s="112" t="e">
        <f>TRUNC((AVERAGE(U13))/U11,1)</f>
        <v>#DIV/0!</v>
      </c>
    </row>
    <row r="12" spans="1:46" ht="13.8" x14ac:dyDescent="0.25">
      <c r="A12" s="110" t="s">
        <v>82</v>
      </c>
      <c r="B12" s="25" t="s">
        <v>85</v>
      </c>
      <c r="C12" s="26">
        <f>AVERAGE('Pattern Design'!AI30:AM30)</f>
        <v>35.6</v>
      </c>
      <c r="D12" s="26">
        <f>TRUNC((AVERAGE(C13))/C12, 1)</f>
        <v>1.6</v>
      </c>
      <c r="E12" s="101"/>
      <c r="F12" s="107"/>
      <c r="G12" s="111" t="s">
        <v>82</v>
      </c>
      <c r="H12" s="25" t="s">
        <v>85</v>
      </c>
      <c r="I12" s="26" t="e">
        <f>AVERAGE('Pattern Design'!AI34:AM34)</f>
        <v>#DIV/0!</v>
      </c>
      <c r="J12" s="112" t="e">
        <f>TRUNC((AVERAGE(I13))/I12,1)</f>
        <v>#DIV/0!</v>
      </c>
      <c r="M12" s="110" t="s">
        <v>82</v>
      </c>
      <c r="N12" s="25" t="s">
        <v>85</v>
      </c>
      <c r="O12" s="104">
        <f>AVERAGE(Sheet1!AH31:AL31)</f>
        <v>0.14922155688622754</v>
      </c>
      <c r="P12" s="26">
        <f>TRUNC((AVERAGE(O13))/O12, 1)</f>
        <v>1.6</v>
      </c>
      <c r="Q12" s="101"/>
      <c r="R12" s="107"/>
      <c r="S12" s="111" t="s">
        <v>82</v>
      </c>
      <c r="T12" s="25" t="s">
        <v>85</v>
      </c>
      <c r="U12" s="104">
        <f>AVERAGE(Sheet1!AH35:AL35)</f>
        <v>0</v>
      </c>
      <c r="V12" s="112" t="e">
        <f>TRUNC((AVERAGE(U13))/U12,1)</f>
        <v>#DIV/0!</v>
      </c>
    </row>
    <row r="13" spans="1:46" ht="13.8" x14ac:dyDescent="0.25">
      <c r="A13" s="110" t="s">
        <v>84</v>
      </c>
      <c r="B13" s="25" t="s">
        <v>81</v>
      </c>
      <c r="C13" s="26">
        <f>AVERAGE('Pattern Design'!T30:X30)</f>
        <v>60</v>
      </c>
      <c r="D13" s="28"/>
      <c r="E13" s="101"/>
      <c r="F13" s="107"/>
      <c r="G13" s="111" t="s">
        <v>84</v>
      </c>
      <c r="H13" s="25" t="s">
        <v>81</v>
      </c>
      <c r="I13" s="26" t="e">
        <f>AVERAGE('Pattern Design'!T34:X34)</f>
        <v>#DIV/0!</v>
      </c>
      <c r="J13" s="117"/>
      <c r="M13" s="110" t="s">
        <v>84</v>
      </c>
      <c r="N13" s="25" t="s">
        <v>81</v>
      </c>
      <c r="O13" s="104">
        <f>AVERAGE(Sheet1!S31:W31)</f>
        <v>0.25149700598802399</v>
      </c>
      <c r="P13" s="28"/>
      <c r="Q13" s="101"/>
      <c r="R13" s="107"/>
      <c r="S13" s="111" t="s">
        <v>84</v>
      </c>
      <c r="T13" s="25" t="s">
        <v>81</v>
      </c>
      <c r="U13" s="104">
        <f>AVERAGE(Sheet1!S35:W35)</f>
        <v>0</v>
      </c>
      <c r="V13" s="117"/>
    </row>
    <row r="14" spans="1:46" ht="15.6" x14ac:dyDescent="0.3">
      <c r="A14" s="114"/>
      <c r="B14" s="115"/>
      <c r="C14" s="115"/>
      <c r="D14" s="115"/>
      <c r="E14" s="101"/>
      <c r="F14" s="107"/>
      <c r="G14" s="108"/>
      <c r="H14" s="21"/>
      <c r="I14" s="12"/>
      <c r="J14" s="118"/>
      <c r="L14" s="20"/>
      <c r="M14" s="114"/>
      <c r="N14" s="115"/>
      <c r="O14" s="115"/>
      <c r="P14" s="115"/>
      <c r="Q14" s="101"/>
      <c r="R14" s="107"/>
      <c r="S14" s="108"/>
      <c r="T14" s="21"/>
      <c r="U14" s="12"/>
      <c r="V14" s="118"/>
    </row>
    <row r="15" spans="1:46" ht="13.8" x14ac:dyDescent="0.25">
      <c r="A15" s="114"/>
      <c r="B15" s="93" t="s">
        <v>74</v>
      </c>
      <c r="C15" s="23" t="s">
        <v>67</v>
      </c>
      <c r="D15" s="24" t="s">
        <v>68</v>
      </c>
      <c r="E15" s="101"/>
      <c r="F15" s="107"/>
      <c r="G15" s="108"/>
      <c r="H15" s="93" t="s">
        <v>79</v>
      </c>
      <c r="I15" s="23" t="s">
        <v>67</v>
      </c>
      <c r="J15" s="109" t="s">
        <v>68</v>
      </c>
      <c r="L15" s="16"/>
      <c r="M15" s="114"/>
      <c r="N15" s="93" t="s">
        <v>74</v>
      </c>
      <c r="O15" s="23" t="s">
        <v>67</v>
      </c>
      <c r="P15" s="24" t="s">
        <v>68</v>
      </c>
      <c r="Q15" s="101"/>
      <c r="R15" s="107"/>
      <c r="S15" s="108"/>
      <c r="T15" s="93" t="s">
        <v>79</v>
      </c>
      <c r="U15" s="23" t="s">
        <v>67</v>
      </c>
      <c r="V15" s="109" t="s">
        <v>68</v>
      </c>
    </row>
    <row r="16" spans="1:46" ht="13.8" x14ac:dyDescent="0.25">
      <c r="A16" s="110" t="s">
        <v>83</v>
      </c>
      <c r="B16" s="25" t="s">
        <v>73</v>
      </c>
      <c r="C16" s="26">
        <f>AVERAGE('Pattern Design'!E31:I31)</f>
        <v>25</v>
      </c>
      <c r="D16" s="26">
        <f>TRUNC((AVERAGE(C18))/C16,1)</f>
        <v>1.8</v>
      </c>
      <c r="E16" s="101"/>
      <c r="F16" s="107"/>
      <c r="G16" s="111" t="s">
        <v>83</v>
      </c>
      <c r="H16" s="25" t="s">
        <v>73</v>
      </c>
      <c r="I16" s="26" t="e">
        <f>AVERAGE('Pattern Design'!E35:I35)</f>
        <v>#DIV/0!</v>
      </c>
      <c r="J16" s="112" t="e">
        <f>TRUNC((AVERAGE(I18))/I16,1)</f>
        <v>#DIV/0!</v>
      </c>
      <c r="L16" s="12"/>
      <c r="M16" s="110" t="s">
        <v>83</v>
      </c>
      <c r="N16" s="25" t="s">
        <v>73</v>
      </c>
      <c r="O16" s="104">
        <f>AVERAGE(Sheet1!D32:H32)</f>
        <v>7.3353293413173648E-2</v>
      </c>
      <c r="P16" s="26">
        <f>TRUNC((AVERAGE(O18))/O16,1)</f>
        <v>1.8</v>
      </c>
      <c r="Q16" s="101"/>
      <c r="R16" s="107"/>
      <c r="S16" s="111" t="s">
        <v>83</v>
      </c>
      <c r="T16" s="25" t="s">
        <v>73</v>
      </c>
      <c r="U16" s="104">
        <f>AVERAGE(Sheet1!D36:H36)</f>
        <v>0</v>
      </c>
      <c r="V16" s="112" t="e">
        <f>TRUNC((AVERAGE(U18))/U16,1)</f>
        <v>#DIV/0!</v>
      </c>
    </row>
    <row r="17" spans="1:22" ht="13.8" x14ac:dyDescent="0.25">
      <c r="A17" s="110" t="s">
        <v>82</v>
      </c>
      <c r="B17" s="25" t="s">
        <v>85</v>
      </c>
      <c r="C17" s="26">
        <f>AVERAGE('Pattern Design'!AI31:AM31)</f>
        <v>25</v>
      </c>
      <c r="D17" s="26">
        <f>TRUNC((AVERAGE(C18))/C17,1)</f>
        <v>1.8</v>
      </c>
      <c r="E17" s="101"/>
      <c r="F17" s="107"/>
      <c r="G17" s="111" t="s">
        <v>82</v>
      </c>
      <c r="H17" s="25" t="s">
        <v>85</v>
      </c>
      <c r="I17" s="26" t="e">
        <f>AVERAGE('Pattern Design'!AI35:AM35)</f>
        <v>#DIV/0!</v>
      </c>
      <c r="J17" s="112" t="e">
        <f>TRUNC((AVERAGE(I18))/I17,1)</f>
        <v>#DIV/0!</v>
      </c>
      <c r="L17" s="12"/>
      <c r="M17" s="110" t="s">
        <v>82</v>
      </c>
      <c r="N17" s="25" t="s">
        <v>85</v>
      </c>
      <c r="O17" s="104">
        <f>AVERAGE(Sheet1!AH32:AL32)</f>
        <v>7.3353293413173648E-2</v>
      </c>
      <c r="P17" s="26">
        <f>TRUNC((AVERAGE(O18))/O17,1)</f>
        <v>1.8</v>
      </c>
      <c r="Q17" s="101"/>
      <c r="R17" s="107"/>
      <c r="S17" s="111" t="s">
        <v>82</v>
      </c>
      <c r="T17" s="25" t="s">
        <v>85</v>
      </c>
      <c r="U17" s="104">
        <f>AVERAGE(Sheet1!AH36:AL36)</f>
        <v>0</v>
      </c>
      <c r="V17" s="112" t="e">
        <f>TRUNC((AVERAGE(U18))/U17,1)</f>
        <v>#DIV/0!</v>
      </c>
    </row>
    <row r="18" spans="1:22" ht="13.8" x14ac:dyDescent="0.25">
      <c r="A18" s="110" t="s">
        <v>84</v>
      </c>
      <c r="B18" s="25" t="s">
        <v>81</v>
      </c>
      <c r="C18" s="26">
        <f>AVERAGE('Pattern Design'!T31:X31)</f>
        <v>45</v>
      </c>
      <c r="D18" s="29"/>
      <c r="E18" s="101"/>
      <c r="F18" s="107"/>
      <c r="G18" s="111" t="s">
        <v>84</v>
      </c>
      <c r="H18" s="25" t="s">
        <v>75</v>
      </c>
      <c r="I18" s="26" t="e">
        <f>AVERAGE('Pattern Design'!T35:X35)</f>
        <v>#DIV/0!</v>
      </c>
      <c r="J18" s="119"/>
      <c r="L18" s="12"/>
      <c r="M18" s="110" t="s">
        <v>84</v>
      </c>
      <c r="N18" s="25" t="s">
        <v>81</v>
      </c>
      <c r="O18" s="104">
        <f>AVERAGE(Sheet1!S32:W32)</f>
        <v>0.13203592814371257</v>
      </c>
      <c r="P18" s="29"/>
      <c r="Q18" s="101"/>
      <c r="R18" s="107"/>
      <c r="S18" s="111" t="s">
        <v>84</v>
      </c>
      <c r="T18" s="25" t="s">
        <v>75</v>
      </c>
      <c r="U18" s="104">
        <f>AVERAGE(Sheet1!S36:W36)</f>
        <v>0</v>
      </c>
      <c r="V18" s="119"/>
    </row>
    <row r="19" spans="1:22" ht="13.8" x14ac:dyDescent="0.25">
      <c r="A19" s="114"/>
      <c r="B19" s="115"/>
      <c r="C19" s="115"/>
      <c r="D19" s="115"/>
      <c r="E19" s="115"/>
      <c r="F19" s="115"/>
      <c r="G19" s="108"/>
      <c r="H19" s="12"/>
      <c r="I19" s="12"/>
      <c r="J19" s="120"/>
      <c r="M19" s="114"/>
      <c r="N19" s="115"/>
      <c r="O19" s="115"/>
      <c r="P19" s="115"/>
      <c r="Q19" s="115"/>
      <c r="R19" s="115"/>
      <c r="S19" s="108"/>
      <c r="T19" s="12"/>
      <c r="U19" s="12"/>
      <c r="V19" s="120"/>
    </row>
    <row r="20" spans="1:22" ht="13.8" x14ac:dyDescent="0.25">
      <c r="A20" s="114"/>
      <c r="B20" s="93" t="s">
        <v>76</v>
      </c>
      <c r="C20" s="23" t="s">
        <v>67</v>
      </c>
      <c r="D20" s="24" t="s">
        <v>68</v>
      </c>
      <c r="E20" s="16"/>
      <c r="F20" s="16"/>
      <c r="G20" s="108"/>
      <c r="H20" s="93" t="s">
        <v>80</v>
      </c>
      <c r="I20" s="23" t="s">
        <v>67</v>
      </c>
      <c r="J20" s="109" t="s">
        <v>68</v>
      </c>
      <c r="K20" s="16"/>
      <c r="L20" s="16"/>
      <c r="M20" s="114"/>
      <c r="N20" s="93" t="s">
        <v>76</v>
      </c>
      <c r="O20" s="23" t="s">
        <v>67</v>
      </c>
      <c r="P20" s="24" t="s">
        <v>68</v>
      </c>
      <c r="Q20" s="16"/>
      <c r="R20" s="16"/>
      <c r="S20" s="108"/>
      <c r="T20" s="93" t="s">
        <v>80</v>
      </c>
      <c r="U20" s="23" t="s">
        <v>67</v>
      </c>
      <c r="V20" s="109" t="s">
        <v>68</v>
      </c>
    </row>
    <row r="21" spans="1:22" ht="13.8" x14ac:dyDescent="0.25">
      <c r="A21" s="110" t="s">
        <v>83</v>
      </c>
      <c r="B21" s="25" t="s">
        <v>73</v>
      </c>
      <c r="C21" s="26">
        <f>AVERAGE('Pattern Design'!E32:I32)</f>
        <v>18</v>
      </c>
      <c r="D21" s="26">
        <f>TRUNC((AVERAGE(C23))/C21,1)</f>
        <v>1.2</v>
      </c>
      <c r="E21" s="12"/>
      <c r="F21" s="12"/>
      <c r="G21" s="111" t="s">
        <v>83</v>
      </c>
      <c r="H21" s="25" t="s">
        <v>73</v>
      </c>
      <c r="I21" s="26" t="e">
        <f>AVERAGE('Pattern Design'!E36:I36)</f>
        <v>#DIV/0!</v>
      </c>
      <c r="J21" s="112" t="e">
        <f>TRUNC((AVERAGE(I23))/I21, 1)</f>
        <v>#DIV/0!</v>
      </c>
      <c r="K21" s="12"/>
      <c r="L21" s="12"/>
      <c r="M21" s="110" t="s">
        <v>83</v>
      </c>
      <c r="N21" s="25" t="s">
        <v>73</v>
      </c>
      <c r="O21" s="104">
        <f>AVERAGE(Sheet1!D33:H33)</f>
        <v>4.5269461077844311E-2</v>
      </c>
      <c r="P21" s="26">
        <f>TRUNC((AVERAGE(O23))/O21,1)</f>
        <v>1.2</v>
      </c>
      <c r="Q21" s="12"/>
      <c r="R21" s="12"/>
      <c r="S21" s="111" t="s">
        <v>83</v>
      </c>
      <c r="T21" s="25" t="s">
        <v>73</v>
      </c>
      <c r="U21" s="104">
        <f>AVERAGE(Sheet1!D37:H37)</f>
        <v>0</v>
      </c>
      <c r="V21" s="112" t="e">
        <f>TRUNC((AVERAGE(U23))/U21, 1)</f>
        <v>#DIV/0!</v>
      </c>
    </row>
    <row r="22" spans="1:22" ht="13.8" x14ac:dyDescent="0.25">
      <c r="A22" s="110" t="s">
        <v>82</v>
      </c>
      <c r="B22" s="25" t="s">
        <v>85</v>
      </c>
      <c r="C22" s="26">
        <f>AVERAGE('Pattern Design'!AI32:AM32)</f>
        <v>18</v>
      </c>
      <c r="D22" s="26">
        <f>TRUNC((AVERAGE(C23))/C22,1)</f>
        <v>1.2</v>
      </c>
      <c r="E22" s="19"/>
      <c r="F22" s="19"/>
      <c r="G22" s="111" t="s">
        <v>82</v>
      </c>
      <c r="H22" s="25" t="s">
        <v>85</v>
      </c>
      <c r="I22" s="26" t="e">
        <f>AVERAGE('Pattern Design'!AI36:AM36)</f>
        <v>#DIV/0!</v>
      </c>
      <c r="J22" s="112" t="e">
        <f>TRUNC((AVERAGE(I23))/I22, 1)</f>
        <v>#DIV/0!</v>
      </c>
      <c r="K22" s="19"/>
      <c r="L22" s="19"/>
      <c r="M22" s="110" t="s">
        <v>82</v>
      </c>
      <c r="N22" s="25" t="s">
        <v>85</v>
      </c>
      <c r="O22" s="104">
        <f>AVERAGE(Sheet1!AH33:AL33)</f>
        <v>4.5269461077844311E-2</v>
      </c>
      <c r="P22" s="26">
        <f>TRUNC((AVERAGE(O23))/O22,1)</f>
        <v>1.2</v>
      </c>
      <c r="Q22" s="19"/>
      <c r="R22" s="19"/>
      <c r="S22" s="111" t="s">
        <v>82</v>
      </c>
      <c r="T22" s="25" t="s">
        <v>85</v>
      </c>
      <c r="U22" s="104">
        <f>AVERAGE(Sheet1!AH37:AL37)</f>
        <v>0</v>
      </c>
      <c r="V22" s="112" t="e">
        <f>TRUNC((AVERAGE(U23))/U22, 1)</f>
        <v>#DIV/0!</v>
      </c>
    </row>
    <row r="23" spans="1:22" ht="14.4" thickBot="1" x14ac:dyDescent="0.3">
      <c r="A23" s="121" t="s">
        <v>84</v>
      </c>
      <c r="B23" s="122" t="s">
        <v>75</v>
      </c>
      <c r="C23" s="123">
        <f>AVERAGE('Pattern Design'!T32:X32)</f>
        <v>22</v>
      </c>
      <c r="D23" s="124"/>
      <c r="E23" s="125"/>
      <c r="F23" s="125"/>
      <c r="G23" s="126" t="s">
        <v>84</v>
      </c>
      <c r="H23" s="122" t="s">
        <v>81</v>
      </c>
      <c r="I23" s="123" t="e">
        <f>AVERAGE('Pattern Design'!T36:X36)</f>
        <v>#DIV/0!</v>
      </c>
      <c r="J23" s="127"/>
      <c r="K23" s="19"/>
      <c r="L23" s="19"/>
      <c r="M23" s="121" t="s">
        <v>84</v>
      </c>
      <c r="N23" s="122" t="s">
        <v>75</v>
      </c>
      <c r="O23" s="138">
        <f>AVERAGE(Sheet1!S33:W33)</f>
        <v>5.5329341317365263E-2</v>
      </c>
      <c r="P23" s="124"/>
      <c r="Q23" s="125"/>
      <c r="R23" s="125"/>
      <c r="S23" s="126" t="s">
        <v>84</v>
      </c>
      <c r="T23" s="122" t="s">
        <v>81</v>
      </c>
      <c r="U23" s="138">
        <f>AVERAGE(Sheet1!S37:W37)</f>
        <v>0</v>
      </c>
      <c r="V23" s="127"/>
    </row>
    <row r="24" spans="1:22" ht="13.8" x14ac:dyDescent="0.25">
      <c r="A24" s="17"/>
      <c r="B24" s="12"/>
      <c r="C24" s="12"/>
      <c r="D24" s="16"/>
      <c r="E24" s="19"/>
      <c r="F24" s="19"/>
      <c r="G24" s="19"/>
      <c r="H24" s="19"/>
      <c r="I24" s="19"/>
      <c r="J24" s="19"/>
      <c r="K24" s="19"/>
      <c r="L24" s="19"/>
    </row>
    <row r="25" spans="1:22" ht="20.399999999999999" customHeight="1" x14ac:dyDescent="0.4">
      <c r="A25" s="195" t="s">
        <v>134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spans="1:22" ht="26.4" customHeight="1" x14ac:dyDescent="0.25">
      <c r="E26" s="16"/>
      <c r="F26" s="16"/>
      <c r="G26" s="16"/>
      <c r="H26" s="16"/>
      <c r="I26" s="16"/>
      <c r="J26" s="16"/>
      <c r="K26" s="16"/>
      <c r="L26" s="16"/>
    </row>
    <row r="27" spans="1:22" ht="13.8" x14ac:dyDescent="0.25">
      <c r="E27" s="12"/>
      <c r="F27" s="12"/>
      <c r="G27" s="12"/>
      <c r="H27" s="12"/>
      <c r="I27" s="12"/>
      <c r="J27" s="12"/>
      <c r="K27" s="12"/>
      <c r="L27" s="12"/>
    </row>
    <row r="28" spans="1:22" ht="13.8" x14ac:dyDescent="0.25">
      <c r="E28" s="19"/>
      <c r="F28" s="19"/>
      <c r="G28" s="19"/>
      <c r="H28" s="19"/>
      <c r="I28" s="19"/>
      <c r="J28" s="19"/>
      <c r="K28" s="19"/>
      <c r="L28" s="19"/>
    </row>
    <row r="29" spans="1:22" ht="13.8" x14ac:dyDescent="0.25">
      <c r="E29" s="19"/>
      <c r="F29" s="19"/>
      <c r="G29" s="19"/>
      <c r="H29" s="19"/>
      <c r="I29" s="19"/>
      <c r="J29" s="19"/>
      <c r="K29" s="19"/>
      <c r="L29" s="19"/>
    </row>
    <row r="30" spans="1:22" ht="13.8" x14ac:dyDescent="0.25">
      <c r="E30" s="19"/>
      <c r="F30" s="19"/>
      <c r="G30" s="19"/>
      <c r="H30" s="19"/>
      <c r="I30" s="19"/>
      <c r="J30" s="19"/>
      <c r="K30" s="19"/>
      <c r="L30" s="19"/>
    </row>
    <row r="31" spans="1:22" ht="13.8" x14ac:dyDescent="0.25">
      <c r="E31" s="20"/>
      <c r="F31" s="20"/>
      <c r="G31" s="20"/>
    </row>
    <row r="33" spans="5:12" ht="13.8" x14ac:dyDescent="0.25">
      <c r="E33" s="12"/>
      <c r="F33" s="12"/>
      <c r="G33" s="12"/>
      <c r="H33" s="12"/>
      <c r="I33" s="12"/>
      <c r="J33" s="12"/>
      <c r="K33" s="12"/>
      <c r="L33" s="12"/>
    </row>
    <row r="34" spans="5:12" ht="13.8" x14ac:dyDescent="0.25">
      <c r="E34" s="12"/>
      <c r="F34" s="12"/>
      <c r="G34" s="12"/>
      <c r="H34" s="12"/>
      <c r="I34" s="12"/>
      <c r="J34" s="12"/>
      <c r="K34" s="12"/>
      <c r="L34" s="12"/>
    </row>
    <row r="35" spans="5:12" ht="13.8" x14ac:dyDescent="0.25">
      <c r="E35" s="12"/>
      <c r="F35" s="12"/>
      <c r="G35" s="12"/>
      <c r="H35" s="12"/>
      <c r="I35" s="12"/>
      <c r="J35" s="12"/>
      <c r="K35" s="12"/>
      <c r="L35" s="12"/>
    </row>
    <row r="36" spans="5:12" ht="13.8" x14ac:dyDescent="0.25">
      <c r="E36" s="12"/>
      <c r="F36" s="12"/>
      <c r="G36" s="12"/>
      <c r="H36" s="12"/>
      <c r="I36" s="12"/>
      <c r="J36" s="12"/>
      <c r="K36" s="12"/>
      <c r="L36" s="12"/>
    </row>
    <row r="37" spans="5:12" ht="13.8" x14ac:dyDescent="0.25">
      <c r="E37" s="12"/>
      <c r="F37" s="12"/>
      <c r="G37" s="12"/>
      <c r="H37" s="12"/>
      <c r="I37" s="12"/>
      <c r="J37" s="12"/>
      <c r="K37" s="12"/>
      <c r="L37" s="12"/>
    </row>
    <row r="38" spans="5:12" ht="13.8" x14ac:dyDescent="0.25">
      <c r="E38" s="12"/>
      <c r="F38" s="12"/>
      <c r="G38" s="12"/>
      <c r="H38" s="12"/>
      <c r="I38" s="12"/>
      <c r="J38" s="12"/>
      <c r="K38" s="12"/>
      <c r="L38" s="12"/>
    </row>
    <row r="39" spans="5:12" ht="13.8" x14ac:dyDescent="0.25">
      <c r="E39" s="12"/>
      <c r="F39" s="12"/>
      <c r="G39" s="12"/>
      <c r="H39" s="12"/>
      <c r="I39" s="12"/>
      <c r="J39" s="12"/>
      <c r="K39" s="12"/>
      <c r="L39" s="12"/>
    </row>
    <row r="40" spans="5:12" ht="13.8" x14ac:dyDescent="0.25">
      <c r="E40" s="12"/>
      <c r="F40" s="12"/>
      <c r="G40" s="12"/>
      <c r="H40" s="12"/>
      <c r="I40" s="12"/>
      <c r="J40" s="12"/>
      <c r="K40" s="12"/>
      <c r="L40" s="12"/>
    </row>
    <row r="41" spans="5:12" ht="13.8" x14ac:dyDescent="0.25">
      <c r="E41" s="12"/>
      <c r="F41" s="12"/>
      <c r="G41" s="12"/>
      <c r="H41" s="12"/>
      <c r="I41" s="12"/>
      <c r="J41" s="12"/>
      <c r="K41" s="12"/>
      <c r="L41" s="12"/>
    </row>
    <row r="42" spans="5:12" ht="13.8" x14ac:dyDescent="0.25">
      <c r="E42" s="19"/>
      <c r="F42" s="19"/>
      <c r="G42" s="19"/>
      <c r="H42" s="19"/>
      <c r="I42" s="19"/>
      <c r="J42" s="19"/>
      <c r="K42" s="19"/>
      <c r="L42" s="19"/>
    </row>
  </sheetData>
  <sheetProtection password="C51D" sheet="1" objects="1" scenarios="1"/>
  <mergeCells count="4">
    <mergeCell ref="E3:G3"/>
    <mergeCell ref="Q3:S3"/>
    <mergeCell ref="A25:V25"/>
    <mergeCell ref="H2:P2"/>
  </mergeCells>
  <phoneticPr fontId="4" type="noConversion"/>
  <printOptions horizontalCentered="1" verticalCentered="1"/>
  <pageMargins left="0.75" right="0.75" top="1" bottom="1" header="0.5" footer="0.5"/>
  <pageSetup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5"/>
  <sheetViews>
    <sheetView zoomScale="50" workbookViewId="0">
      <selection activeCell="AJ19" sqref="AJ19"/>
    </sheetView>
  </sheetViews>
  <sheetFormatPr defaultColWidth="9.109375" defaultRowHeight="13.2" x14ac:dyDescent="0.25"/>
  <cols>
    <col min="1" max="1" width="9.109375" style="5"/>
    <col min="2" max="40" width="6.6640625" style="5" customWidth="1"/>
    <col min="41" max="16384" width="9.109375" style="5"/>
  </cols>
  <sheetData>
    <row r="1" spans="1:40" ht="96" customHeight="1" x14ac:dyDescent="0.25"/>
    <row r="2" spans="1:40" ht="30.75" customHeight="1" x14ac:dyDescent="0.4">
      <c r="B2" s="202" t="s">
        <v>91</v>
      </c>
      <c r="C2" s="202"/>
      <c r="D2" s="202"/>
      <c r="E2" s="202"/>
      <c r="F2" s="202"/>
      <c r="G2" s="202"/>
      <c r="H2" s="202"/>
      <c r="I2" s="202"/>
    </row>
    <row r="3" spans="1:40" ht="35.25" customHeight="1" x14ac:dyDescent="0.4">
      <c r="D3" s="205" t="s">
        <v>83</v>
      </c>
      <c r="E3" s="205"/>
      <c r="F3" s="206" t="s">
        <v>84</v>
      </c>
      <c r="G3" s="206"/>
      <c r="H3" s="206" t="s">
        <v>82</v>
      </c>
      <c r="I3" s="206"/>
    </row>
    <row r="4" spans="1:40" s="6" customFormat="1" ht="27" customHeight="1" x14ac:dyDescent="0.4">
      <c r="B4" s="203"/>
      <c r="C4" s="204"/>
      <c r="D4" s="207" t="s">
        <v>69</v>
      </c>
      <c r="E4" s="207"/>
      <c r="F4" s="208" t="s">
        <v>70</v>
      </c>
      <c r="G4" s="208"/>
      <c r="H4" s="208" t="s">
        <v>71</v>
      </c>
      <c r="I4" s="208"/>
      <c r="K4" s="141"/>
    </row>
    <row r="5" spans="1:40" s="6" customFormat="1" ht="27" customHeight="1" x14ac:dyDescent="0.4">
      <c r="B5" s="199" t="s">
        <v>72</v>
      </c>
      <c r="C5" s="200"/>
      <c r="D5" s="198">
        <f>TRUNC((AVERAGE('Ratio Detail'!$C$6))/'Ratio Detail'!C11,1)</f>
        <v>1.2</v>
      </c>
      <c r="E5" s="198"/>
      <c r="F5" s="198">
        <f>TRUNC((AVERAGE('Ratio Detail'!$C$8))/'Ratio Detail'!C13,1)</f>
        <v>1.5</v>
      </c>
      <c r="G5" s="198"/>
      <c r="H5" s="198">
        <f>TRUNC((AVERAGE('Ratio Detail'!$C$7))/'Ratio Detail'!C12,1)</f>
        <v>1.2</v>
      </c>
      <c r="I5" s="198"/>
    </row>
    <row r="6" spans="1:40" s="6" customFormat="1" ht="27" customHeight="1" x14ac:dyDescent="0.4">
      <c r="B6" s="199" t="s">
        <v>74</v>
      </c>
      <c r="C6" s="200"/>
      <c r="D6" s="198">
        <f>TRUNC((AVERAGE('Ratio Detail'!$C$6))/'Ratio Detail'!C16,1)</f>
        <v>1.8</v>
      </c>
      <c r="E6" s="198"/>
      <c r="F6" s="198">
        <f>TRUNC((AVERAGE('Ratio Detail'!$C$8))/'Ratio Detail'!C18,1)</f>
        <v>2</v>
      </c>
      <c r="G6" s="198"/>
      <c r="H6" s="198">
        <f>TRUNC((AVERAGE('Ratio Detail'!$C$7))/'Ratio Detail'!C17,1)</f>
        <v>1.8</v>
      </c>
      <c r="I6" s="198"/>
      <c r="Q6" s="196" t="str">
        <f>'Pattern Design'!T10</f>
        <v>Latvia 40</v>
      </c>
      <c r="R6" s="196"/>
      <c r="S6" s="196"/>
      <c r="T6" s="196"/>
      <c r="U6" s="196"/>
      <c r="V6" s="196"/>
      <c r="W6" s="196"/>
      <c r="X6" s="196"/>
      <c r="Y6" s="196"/>
    </row>
    <row r="7" spans="1:40" s="6" customFormat="1" ht="27" customHeight="1" x14ac:dyDescent="0.4">
      <c r="B7" s="199" t="s">
        <v>76</v>
      </c>
      <c r="C7" s="200"/>
      <c r="D7" s="198">
        <f>TRUNC((AVERAGE('Ratio Detail'!$C$6))/'Ratio Detail'!C21,1)</f>
        <v>2.5</v>
      </c>
      <c r="E7" s="198"/>
      <c r="F7" s="198">
        <f>TRUNC((AVERAGE('Ratio Detail'!$C$8))/'Ratio Detail'!C23,1)</f>
        <v>4</v>
      </c>
      <c r="G7" s="198"/>
      <c r="H7" s="198">
        <f>TRUNC((AVERAGE('Ratio Detail'!$C$7))/'Ratio Detail'!C22,1)</f>
        <v>2.5</v>
      </c>
      <c r="I7" s="198"/>
      <c r="Q7" s="196"/>
      <c r="R7" s="196"/>
      <c r="S7" s="196"/>
      <c r="T7" s="196"/>
      <c r="U7" s="196"/>
      <c r="V7" s="196"/>
      <c r="W7" s="196"/>
      <c r="X7" s="196"/>
      <c r="Y7" s="196"/>
    </row>
    <row r="8" spans="1:40" ht="27" customHeight="1" x14ac:dyDescent="0.4">
      <c r="B8" s="199" t="s">
        <v>77</v>
      </c>
      <c r="C8" s="200"/>
      <c r="D8" s="198">
        <f>TRUNC((AVERAGE('Ratio Detail'!$C$6))/'Ratio Detail'!I6,1)</f>
        <v>46</v>
      </c>
      <c r="E8" s="198"/>
      <c r="F8" s="198">
        <f>TRUNC((AVERAGE('Ratio Detail'!$C$8))/'Ratio Detail'!I8,1)</f>
        <v>90</v>
      </c>
      <c r="G8" s="198"/>
      <c r="H8" s="198">
        <f>TRUNC((AVERAGE('Ratio Detail'!$C$7))/'Ratio Detail'!I7,1)</f>
        <v>46</v>
      </c>
      <c r="I8" s="198"/>
      <c r="Q8" s="196"/>
      <c r="R8" s="196"/>
      <c r="S8" s="196"/>
      <c r="T8" s="196"/>
      <c r="U8" s="196"/>
      <c r="V8" s="196"/>
      <c r="W8" s="196"/>
      <c r="X8" s="196"/>
      <c r="Y8" s="196"/>
    </row>
    <row r="9" spans="1:40" ht="27" customHeight="1" x14ac:dyDescent="0.4">
      <c r="B9" s="199" t="s">
        <v>78</v>
      </c>
      <c r="C9" s="200"/>
      <c r="D9" s="198" t="e">
        <f>TRUNC((AVERAGE('Ratio Detail'!$C$6))/'Ratio Detail'!I11,1)</f>
        <v>#DIV/0!</v>
      </c>
      <c r="E9" s="198"/>
      <c r="F9" s="198" t="e">
        <f>TRUNC((AVERAGE('Ratio Detail'!$C$8))/'Ratio Detail'!I13,1)</f>
        <v>#DIV/0!</v>
      </c>
      <c r="G9" s="198"/>
      <c r="H9" s="198" t="e">
        <f>TRUNC((AVERAGE('Ratio Detail'!$C$7))/'Ratio Detail'!I12,1)</f>
        <v>#DIV/0!</v>
      </c>
      <c r="I9" s="198"/>
      <c r="Q9" s="196"/>
      <c r="R9" s="196"/>
      <c r="S9" s="196"/>
      <c r="T9" s="196"/>
      <c r="U9" s="196"/>
      <c r="V9" s="196"/>
      <c r="W9" s="196"/>
      <c r="X9" s="196"/>
      <c r="Y9" s="196"/>
    </row>
    <row r="10" spans="1:40" ht="27" customHeight="1" x14ac:dyDescent="0.4">
      <c r="B10" s="199" t="s">
        <v>79</v>
      </c>
      <c r="C10" s="200"/>
      <c r="D10" s="198" t="e">
        <f>TRUNC((AVERAGE('Ratio Detail'!$C$6))/'Ratio Detail'!I16,1)</f>
        <v>#DIV/0!</v>
      </c>
      <c r="E10" s="198"/>
      <c r="F10" s="198" t="e">
        <f>TRUNC((AVERAGE('Ratio Detail'!$C$8))/'Ratio Detail'!I18,1)</f>
        <v>#DIV/0!</v>
      </c>
      <c r="G10" s="198"/>
      <c r="H10" s="198" t="e">
        <f>TRUNC((AVERAGE('Ratio Detail'!$C$7))/'Ratio Detail'!I17,1)</f>
        <v>#DIV/0!</v>
      </c>
      <c r="I10" s="198"/>
    </row>
    <row r="11" spans="1:40" ht="27" customHeight="1" x14ac:dyDescent="0.4">
      <c r="B11" s="199" t="s">
        <v>80</v>
      </c>
      <c r="C11" s="200"/>
      <c r="D11" s="198" t="e">
        <f>TRUNC((AVERAGE('Ratio Detail'!$C$6))/'Ratio Detail'!I21,1)</f>
        <v>#DIV/0!</v>
      </c>
      <c r="E11" s="198"/>
      <c r="F11" s="198" t="e">
        <f>TRUNC((AVERAGE('Ratio Detail'!$C$8))/'Ratio Detail'!I23,1)</f>
        <v>#DIV/0!</v>
      </c>
      <c r="G11" s="198"/>
      <c r="H11" s="198" t="e">
        <f>TRUNC((AVERAGE('Ratio Detail'!$C$7))/'Ratio Detail'!I22,1)</f>
        <v>#DIV/0!</v>
      </c>
      <c r="I11" s="198"/>
    </row>
    <row r="12" spans="1:40" ht="27" customHeight="1" x14ac:dyDescent="0.25"/>
    <row r="13" spans="1:40" ht="27" customHeight="1" x14ac:dyDescent="0.5">
      <c r="B13" s="201"/>
      <c r="C13" s="201"/>
      <c r="D13" s="201"/>
      <c r="E13" s="201"/>
      <c r="F13" s="201"/>
      <c r="G13" s="201"/>
      <c r="H13" s="201"/>
      <c r="N13" s="166" t="s">
        <v>148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1:40" ht="27" customHeight="1" thickBot="1" x14ac:dyDescent="0.3"/>
    <row r="15" spans="1:40" ht="27" customHeight="1" thickBot="1" x14ac:dyDescent="0.45">
      <c r="B15" s="152" t="s">
        <v>15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4"/>
    </row>
    <row r="16" spans="1:40" ht="27" customHeight="1" thickBot="1" x14ac:dyDescent="0.45">
      <c r="A16" s="30" t="s">
        <v>90</v>
      </c>
      <c r="B16" s="22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4">
      <c r="A17" s="31">
        <v>2</v>
      </c>
      <c r="B17" s="40">
        <f>'Pattern Design'!C29/'Pattern Design'!C30</f>
        <v>1.1428571428571428</v>
      </c>
      <c r="C17" s="41">
        <f>'Pattern Design'!D29/'Pattern Design'!D30</f>
        <v>1.1428571428571428</v>
      </c>
      <c r="D17" s="41">
        <f>'Pattern Design'!E29/'Pattern Design'!E30</f>
        <v>1.1428571428571428</v>
      </c>
      <c r="E17" s="41">
        <f>'Pattern Design'!F29/'Pattern Design'!F30</f>
        <v>1.1428571428571428</v>
      </c>
      <c r="F17" s="41">
        <f>'Pattern Design'!G29/'Pattern Design'!G30</f>
        <v>1.1428571428571428</v>
      </c>
      <c r="G17" s="41">
        <f>'Pattern Design'!H29/'Pattern Design'!H30</f>
        <v>1.4285714285714286</v>
      </c>
      <c r="H17" s="41">
        <f>'Pattern Design'!I29/'Pattern Design'!I30</f>
        <v>1.5789473684210527</v>
      </c>
      <c r="I17" s="41">
        <f>'Pattern Design'!J29/'Pattern Design'!J30</f>
        <v>1.75</v>
      </c>
      <c r="J17" s="41">
        <f>'Pattern Design'!K29/'Pattern Design'!K30</f>
        <v>1.8181818181818181</v>
      </c>
      <c r="K17" s="41">
        <f>'Pattern Design'!L29/'Pattern Design'!L30</f>
        <v>1.7</v>
      </c>
      <c r="L17" s="41">
        <f>'Pattern Design'!M29/'Pattern Design'!M30</f>
        <v>1.6071428571428572</v>
      </c>
      <c r="M17" s="41">
        <f>'Pattern Design'!N29/'Pattern Design'!N30</f>
        <v>1.5</v>
      </c>
      <c r="N17" s="41">
        <f>'Pattern Design'!O29/'Pattern Design'!O30</f>
        <v>1.5</v>
      </c>
      <c r="O17" s="41">
        <f>'Pattern Design'!P29/'Pattern Design'!P30</f>
        <v>1.5</v>
      </c>
      <c r="P17" s="41">
        <f>'Pattern Design'!Q29/'Pattern Design'!Q30</f>
        <v>1.5</v>
      </c>
      <c r="Q17" s="41">
        <f>'Pattern Design'!R29/'Pattern Design'!R30</f>
        <v>1.5</v>
      </c>
      <c r="R17" s="41">
        <f>'Pattern Design'!S29/'Pattern Design'!S30</f>
        <v>1.5</v>
      </c>
      <c r="S17" s="41">
        <f>'Pattern Design'!T29/'Pattern Design'!T30</f>
        <v>1.5</v>
      </c>
      <c r="T17" s="41">
        <f>'Pattern Design'!U29/'Pattern Design'!U30</f>
        <v>1.5</v>
      </c>
      <c r="U17" s="41">
        <f>'Pattern Design'!V29/'Pattern Design'!V30</f>
        <v>1.5</v>
      </c>
      <c r="V17" s="41">
        <f>'Pattern Design'!W29/'Pattern Design'!W30</f>
        <v>1.5</v>
      </c>
      <c r="W17" s="41">
        <f>'Pattern Design'!X29/'Pattern Design'!X30</f>
        <v>1.5</v>
      </c>
      <c r="X17" s="41">
        <f>'Pattern Design'!Y29/'Pattern Design'!Y30</f>
        <v>1.5</v>
      </c>
      <c r="Y17" s="41">
        <f>'Pattern Design'!Z29/'Pattern Design'!Z30</f>
        <v>1.5</v>
      </c>
      <c r="Z17" s="41">
        <f>'Pattern Design'!AA29/'Pattern Design'!AA30</f>
        <v>1.5</v>
      </c>
      <c r="AA17" s="41">
        <f>'Pattern Design'!AB29/'Pattern Design'!AB30</f>
        <v>1.5</v>
      </c>
      <c r="AB17" s="41">
        <f>'Pattern Design'!AC29/'Pattern Design'!AC30</f>
        <v>1.5</v>
      </c>
      <c r="AC17" s="41">
        <f>'Pattern Design'!AD29/'Pattern Design'!AD30</f>
        <v>1.5</v>
      </c>
      <c r="AD17" s="41">
        <f>'Pattern Design'!AE29/'Pattern Design'!AE30</f>
        <v>1.6071428571428572</v>
      </c>
      <c r="AE17" s="41">
        <f>'Pattern Design'!AF29/'Pattern Design'!AF30</f>
        <v>1.7</v>
      </c>
      <c r="AF17" s="41">
        <f>'Pattern Design'!AG29/'Pattern Design'!AG30</f>
        <v>1.8181818181818181</v>
      </c>
      <c r="AG17" s="41">
        <f>'Pattern Design'!AH29/'Pattern Design'!AH30</f>
        <v>1.75</v>
      </c>
      <c r="AH17" s="41">
        <f>'Pattern Design'!AI29/'Pattern Design'!AI30</f>
        <v>1.5789473684210527</v>
      </c>
      <c r="AI17" s="41">
        <f>'Pattern Design'!AJ29/'Pattern Design'!AJ30</f>
        <v>1.4285714285714286</v>
      </c>
      <c r="AJ17" s="41">
        <f>'Pattern Design'!AK29/'Pattern Design'!AK30</f>
        <v>1.1428571428571428</v>
      </c>
      <c r="AK17" s="41">
        <f>'Pattern Design'!AL29/'Pattern Design'!AL30</f>
        <v>1.1428571428571428</v>
      </c>
      <c r="AL17" s="41">
        <f>'Pattern Design'!AM29/'Pattern Design'!AM30</f>
        <v>1.1428571428571428</v>
      </c>
      <c r="AM17" s="41">
        <f>'Pattern Design'!AN29/'Pattern Design'!AN30</f>
        <v>1.1428571428571428</v>
      </c>
      <c r="AN17" s="42">
        <f>'Pattern Design'!AO29/'Pattern Design'!AO30</f>
        <v>1.1428571428571428</v>
      </c>
    </row>
    <row r="18" spans="1:40" ht="27" customHeight="1" x14ac:dyDescent="0.4">
      <c r="A18" s="32">
        <v>3</v>
      </c>
      <c r="B18" s="43">
        <f>'Pattern Design'!C29/'Pattern Design'!C31</f>
        <v>1.6</v>
      </c>
      <c r="C18" s="44">
        <f>'Pattern Design'!D29/'Pattern Design'!D31</f>
        <v>1.6</v>
      </c>
      <c r="D18" s="44">
        <f>'Pattern Design'!E29/'Pattern Design'!E31</f>
        <v>1.6</v>
      </c>
      <c r="E18" s="44">
        <f>'Pattern Design'!F29/'Pattern Design'!F31</f>
        <v>1.6</v>
      </c>
      <c r="F18" s="44">
        <f>'Pattern Design'!G29/'Pattern Design'!G31</f>
        <v>1.6</v>
      </c>
      <c r="G18" s="44">
        <f>'Pattern Design'!H29/'Pattern Design'!H31</f>
        <v>2</v>
      </c>
      <c r="H18" s="44">
        <f>'Pattern Design'!I29/'Pattern Design'!I31</f>
        <v>2.4</v>
      </c>
      <c r="I18" s="44">
        <f>'Pattern Design'!J29/'Pattern Design'!J31</f>
        <v>2.5</v>
      </c>
      <c r="J18" s="44">
        <f>'Pattern Design'!K29/'Pattern Design'!K31</f>
        <v>2.5806451612903225</v>
      </c>
      <c r="K18" s="44">
        <f>'Pattern Design'!L29/'Pattern Design'!L31</f>
        <v>2.5</v>
      </c>
      <c r="L18" s="44">
        <f>'Pattern Design'!M29/'Pattern Design'!M31</f>
        <v>2.3076923076923075</v>
      </c>
      <c r="M18" s="44">
        <f>'Pattern Design'!N29/'Pattern Design'!N31</f>
        <v>2.1428571428571428</v>
      </c>
      <c r="N18" s="44">
        <f>'Pattern Design'!O29/'Pattern Design'!O31</f>
        <v>2</v>
      </c>
      <c r="O18" s="44">
        <f>'Pattern Design'!P29/'Pattern Design'!P31</f>
        <v>2</v>
      </c>
      <c r="P18" s="44">
        <f>'Pattern Design'!Q29/'Pattern Design'!Q31</f>
        <v>2</v>
      </c>
      <c r="Q18" s="44">
        <f>'Pattern Design'!R29/'Pattern Design'!R31</f>
        <v>2</v>
      </c>
      <c r="R18" s="44">
        <f>'Pattern Design'!S29/'Pattern Design'!S31</f>
        <v>2</v>
      </c>
      <c r="S18" s="44">
        <f>'Pattern Design'!T29/'Pattern Design'!T31</f>
        <v>2</v>
      </c>
      <c r="T18" s="44">
        <f>'Pattern Design'!U29/'Pattern Design'!U31</f>
        <v>2</v>
      </c>
      <c r="U18" s="44">
        <f>'Pattern Design'!V29/'Pattern Design'!V31</f>
        <v>2</v>
      </c>
      <c r="V18" s="44">
        <f>'Pattern Design'!W29/'Pattern Design'!W31</f>
        <v>2</v>
      </c>
      <c r="W18" s="44">
        <f>'Pattern Design'!X29/'Pattern Design'!X31</f>
        <v>2</v>
      </c>
      <c r="X18" s="44">
        <f>'Pattern Design'!Y29/'Pattern Design'!Y31</f>
        <v>2</v>
      </c>
      <c r="Y18" s="44">
        <f>'Pattern Design'!Z29/'Pattern Design'!Z31</f>
        <v>2</v>
      </c>
      <c r="Z18" s="44">
        <f>'Pattern Design'!AA29/'Pattern Design'!AA31</f>
        <v>2</v>
      </c>
      <c r="AA18" s="44">
        <f>'Pattern Design'!AB29/'Pattern Design'!AB31</f>
        <v>2</v>
      </c>
      <c r="AB18" s="44">
        <f>'Pattern Design'!AC29/'Pattern Design'!AC31</f>
        <v>2</v>
      </c>
      <c r="AC18" s="44">
        <f>'Pattern Design'!AD29/'Pattern Design'!AD31</f>
        <v>2.1428571428571428</v>
      </c>
      <c r="AD18" s="44">
        <f>'Pattern Design'!AE29/'Pattern Design'!AE31</f>
        <v>2.3076923076923075</v>
      </c>
      <c r="AE18" s="44">
        <f>'Pattern Design'!AF29/'Pattern Design'!AF31</f>
        <v>2.5</v>
      </c>
      <c r="AF18" s="44">
        <f>'Pattern Design'!AG29/'Pattern Design'!AG31</f>
        <v>2.5806451612903225</v>
      </c>
      <c r="AG18" s="44">
        <f>'Pattern Design'!AH29/'Pattern Design'!AH31</f>
        <v>2.5</v>
      </c>
      <c r="AH18" s="44">
        <f>'Pattern Design'!AI29/'Pattern Design'!AI31</f>
        <v>2.4</v>
      </c>
      <c r="AI18" s="44">
        <f>'Pattern Design'!AJ29/'Pattern Design'!AJ31</f>
        <v>2</v>
      </c>
      <c r="AJ18" s="44">
        <f>'Pattern Design'!AK29/'Pattern Design'!AK31</f>
        <v>1.6</v>
      </c>
      <c r="AK18" s="44">
        <f>'Pattern Design'!AL29/'Pattern Design'!AL31</f>
        <v>1.6</v>
      </c>
      <c r="AL18" s="44">
        <f>'Pattern Design'!AM29/'Pattern Design'!AM31</f>
        <v>1.6</v>
      </c>
      <c r="AM18" s="44">
        <f>'Pattern Design'!AN29/'Pattern Design'!AN31</f>
        <v>1.6</v>
      </c>
      <c r="AN18" s="45">
        <f>'Pattern Design'!AO29/'Pattern Design'!AO31</f>
        <v>1.6</v>
      </c>
    </row>
    <row r="19" spans="1:40" ht="27" customHeight="1" x14ac:dyDescent="0.4">
      <c r="A19" s="32">
        <v>4</v>
      </c>
      <c r="B19" s="43">
        <f>'Pattern Design'!C29/'Pattern Design'!C32</f>
        <v>2.2222222222222223</v>
      </c>
      <c r="C19" s="44">
        <f>'Pattern Design'!D29/'Pattern Design'!D32</f>
        <v>2.2222222222222223</v>
      </c>
      <c r="D19" s="44">
        <f>'Pattern Design'!E29/'Pattern Design'!E32</f>
        <v>2.2222222222222223</v>
      </c>
      <c r="E19" s="44">
        <f>'Pattern Design'!F29/'Pattern Design'!F32</f>
        <v>2.2222222222222223</v>
      </c>
      <c r="F19" s="44">
        <f>'Pattern Design'!G29/'Pattern Design'!G32</f>
        <v>2.2222222222222223</v>
      </c>
      <c r="G19" s="44">
        <f>'Pattern Design'!H29/'Pattern Design'!H32</f>
        <v>2.7777777777777777</v>
      </c>
      <c r="H19" s="44">
        <f>'Pattern Design'!I29/'Pattern Design'!I32</f>
        <v>3.3333333333333335</v>
      </c>
      <c r="I19" s="44">
        <f>'Pattern Design'!J29/'Pattern Design'!J32</f>
        <v>3.8888888888888888</v>
      </c>
      <c r="J19" s="44">
        <f>'Pattern Design'!K29/'Pattern Design'!K32</f>
        <v>4</v>
      </c>
      <c r="K19" s="44">
        <f>'Pattern Design'!L29/'Pattern Design'!L32</f>
        <v>3.8636363636363638</v>
      </c>
      <c r="L19" s="44">
        <f>'Pattern Design'!M29/'Pattern Design'!M32</f>
        <v>4.0909090909090908</v>
      </c>
      <c r="M19" s="44">
        <f>'Pattern Design'!N29/'Pattern Design'!N32</f>
        <v>4.0909090909090908</v>
      </c>
      <c r="N19" s="44">
        <f>'Pattern Design'!O29/'Pattern Design'!O32</f>
        <v>4.0909090909090908</v>
      </c>
      <c r="O19" s="44">
        <f>'Pattern Design'!P29/'Pattern Design'!P32</f>
        <v>4.0909090909090908</v>
      </c>
      <c r="P19" s="44">
        <f>'Pattern Design'!Q29/'Pattern Design'!Q32</f>
        <v>4.0909090909090908</v>
      </c>
      <c r="Q19" s="44">
        <f>'Pattern Design'!R29/'Pattern Design'!R32</f>
        <v>4.0909090909090908</v>
      </c>
      <c r="R19" s="44">
        <f>'Pattern Design'!S29/'Pattern Design'!S32</f>
        <v>4.0909090909090908</v>
      </c>
      <c r="S19" s="44">
        <f>'Pattern Design'!T29/'Pattern Design'!T32</f>
        <v>4.0909090909090908</v>
      </c>
      <c r="T19" s="44">
        <f>'Pattern Design'!U29/'Pattern Design'!U32</f>
        <v>4.0909090909090908</v>
      </c>
      <c r="U19" s="44">
        <f>'Pattern Design'!V29/'Pattern Design'!V32</f>
        <v>4.0909090909090908</v>
      </c>
      <c r="V19" s="44">
        <f>'Pattern Design'!W29/'Pattern Design'!W32</f>
        <v>4.0909090909090908</v>
      </c>
      <c r="W19" s="44">
        <f>'Pattern Design'!X29/'Pattern Design'!X32</f>
        <v>4.0909090909090908</v>
      </c>
      <c r="X19" s="44">
        <f>'Pattern Design'!Y29/'Pattern Design'!Y32</f>
        <v>4.0909090909090908</v>
      </c>
      <c r="Y19" s="44">
        <f>'Pattern Design'!Z29/'Pattern Design'!Z32</f>
        <v>4.0909090909090908</v>
      </c>
      <c r="Z19" s="44">
        <f>'Pattern Design'!AA29/'Pattern Design'!AA32</f>
        <v>4.0909090909090908</v>
      </c>
      <c r="AA19" s="44">
        <f>'Pattern Design'!AB29/'Pattern Design'!AB32</f>
        <v>4.0909090909090908</v>
      </c>
      <c r="AB19" s="44">
        <f>'Pattern Design'!AC29/'Pattern Design'!AC32</f>
        <v>4.0909090909090908</v>
      </c>
      <c r="AC19" s="44">
        <f>'Pattern Design'!AD29/'Pattern Design'!AD32</f>
        <v>4.0909090909090908</v>
      </c>
      <c r="AD19" s="44">
        <f>'Pattern Design'!AE29/'Pattern Design'!AE32</f>
        <v>4.0909090909090908</v>
      </c>
      <c r="AE19" s="44">
        <f>'Pattern Design'!AF29/'Pattern Design'!AF32</f>
        <v>3.8636363636363638</v>
      </c>
      <c r="AF19" s="44">
        <f>'Pattern Design'!AG29/'Pattern Design'!AG32</f>
        <v>4</v>
      </c>
      <c r="AG19" s="44">
        <f>'Pattern Design'!AH29/'Pattern Design'!AH32</f>
        <v>3.8888888888888888</v>
      </c>
      <c r="AH19" s="44">
        <f>'Pattern Design'!AI29/'Pattern Design'!AI32</f>
        <v>3.3333333333333335</v>
      </c>
      <c r="AI19" s="44">
        <f>'Pattern Design'!AJ29/'Pattern Design'!AJ32</f>
        <v>2.7777777777777777</v>
      </c>
      <c r="AJ19" s="44">
        <f>'Pattern Design'!AK29/'Pattern Design'!AK32</f>
        <v>2.2222222222222223</v>
      </c>
      <c r="AK19" s="44">
        <f>'Pattern Design'!AL29/'Pattern Design'!AL32</f>
        <v>2.2222222222222223</v>
      </c>
      <c r="AL19" s="44">
        <f>'Pattern Design'!AM29/'Pattern Design'!AM32</f>
        <v>2.2222222222222223</v>
      </c>
      <c r="AM19" s="44">
        <f>'Pattern Design'!AN29/'Pattern Design'!AN32</f>
        <v>2.2222222222222223</v>
      </c>
      <c r="AN19" s="45">
        <f>'Pattern Design'!AO29/'Pattern Design'!AO32</f>
        <v>2.2222222222222223</v>
      </c>
    </row>
    <row r="20" spans="1:40" ht="27" customHeight="1" x14ac:dyDescent="0.4">
      <c r="A20" s="32">
        <v>5</v>
      </c>
      <c r="B20" s="43">
        <f>'Pattern Design'!C29/'Pattern Design'!C33</f>
        <v>40</v>
      </c>
      <c r="C20" s="44">
        <f>'Pattern Design'!D29/'Pattern Design'!D33</f>
        <v>40</v>
      </c>
      <c r="D20" s="44">
        <f>'Pattern Design'!E29/'Pattern Design'!E33</f>
        <v>40</v>
      </c>
      <c r="E20" s="44">
        <f>'Pattern Design'!F29/'Pattern Design'!F33</f>
        <v>40</v>
      </c>
      <c r="F20" s="44">
        <f>'Pattern Design'!G29/'Pattern Design'!G33</f>
        <v>40</v>
      </c>
      <c r="G20" s="44">
        <f>'Pattern Design'!H29/'Pattern Design'!H33</f>
        <v>50</v>
      </c>
      <c r="H20" s="44">
        <f>'Pattern Design'!I29/'Pattern Design'!I33</f>
        <v>60</v>
      </c>
      <c r="I20" s="44">
        <f>'Pattern Design'!J29/'Pattern Design'!J33</f>
        <v>70</v>
      </c>
      <c r="J20" s="44">
        <f>'Pattern Design'!K29/'Pattern Design'!K33</f>
        <v>80</v>
      </c>
      <c r="K20" s="44">
        <f>'Pattern Design'!L29/'Pattern Design'!L33</f>
        <v>85</v>
      </c>
      <c r="L20" s="44">
        <f>'Pattern Design'!M29/'Pattern Design'!M33</f>
        <v>90</v>
      </c>
      <c r="M20" s="44">
        <f>'Pattern Design'!N29/'Pattern Design'!N33</f>
        <v>90</v>
      </c>
      <c r="N20" s="44">
        <f>'Pattern Design'!O29/'Pattern Design'!O33</f>
        <v>90</v>
      </c>
      <c r="O20" s="44">
        <f>'Pattern Design'!P29/'Pattern Design'!P33</f>
        <v>90</v>
      </c>
      <c r="P20" s="44">
        <f>'Pattern Design'!Q29/'Pattern Design'!Q33</f>
        <v>90</v>
      </c>
      <c r="Q20" s="44">
        <f>'Pattern Design'!R29/'Pattern Design'!R33</f>
        <v>90</v>
      </c>
      <c r="R20" s="44">
        <f>'Pattern Design'!S29/'Pattern Design'!S33</f>
        <v>90</v>
      </c>
      <c r="S20" s="44">
        <f>'Pattern Design'!T29/'Pattern Design'!T33</f>
        <v>90</v>
      </c>
      <c r="T20" s="44">
        <f>'Pattern Design'!U29/'Pattern Design'!U33</f>
        <v>90</v>
      </c>
      <c r="U20" s="44">
        <f>'Pattern Design'!V29/'Pattern Design'!V33</f>
        <v>90</v>
      </c>
      <c r="V20" s="44">
        <f>'Pattern Design'!W29/'Pattern Design'!W33</f>
        <v>90</v>
      </c>
      <c r="W20" s="44">
        <f>'Pattern Design'!X29/'Pattern Design'!X33</f>
        <v>90</v>
      </c>
      <c r="X20" s="44">
        <f>'Pattern Design'!Y29/'Pattern Design'!Y33</f>
        <v>90</v>
      </c>
      <c r="Y20" s="44">
        <f>'Pattern Design'!Z29/'Pattern Design'!Z33</f>
        <v>90</v>
      </c>
      <c r="Z20" s="44">
        <f>'Pattern Design'!AA29/'Pattern Design'!AA33</f>
        <v>90</v>
      </c>
      <c r="AA20" s="44">
        <f>'Pattern Design'!AB29/'Pattern Design'!AB33</f>
        <v>90</v>
      </c>
      <c r="AB20" s="44">
        <f>'Pattern Design'!AC29/'Pattern Design'!AC33</f>
        <v>90</v>
      </c>
      <c r="AC20" s="44">
        <f>'Pattern Design'!AD29/'Pattern Design'!AD33</f>
        <v>90</v>
      </c>
      <c r="AD20" s="44">
        <f>'Pattern Design'!AE29/'Pattern Design'!AE33</f>
        <v>90</v>
      </c>
      <c r="AE20" s="44">
        <f>'Pattern Design'!AF29/'Pattern Design'!AF33</f>
        <v>85</v>
      </c>
      <c r="AF20" s="44">
        <f>'Pattern Design'!AG29/'Pattern Design'!AG33</f>
        <v>80</v>
      </c>
      <c r="AG20" s="44">
        <f>'Pattern Design'!AH29/'Pattern Design'!AH33</f>
        <v>70</v>
      </c>
      <c r="AH20" s="44">
        <f>'Pattern Design'!AI29/'Pattern Design'!AI33</f>
        <v>60</v>
      </c>
      <c r="AI20" s="44">
        <f>'Pattern Design'!AJ29/'Pattern Design'!AJ33</f>
        <v>50</v>
      </c>
      <c r="AJ20" s="44">
        <f>'Pattern Design'!AK29/'Pattern Design'!AK33</f>
        <v>40</v>
      </c>
      <c r="AK20" s="44">
        <f>'Pattern Design'!AL29/'Pattern Design'!AL33</f>
        <v>40</v>
      </c>
      <c r="AL20" s="44">
        <f>'Pattern Design'!AM29/'Pattern Design'!AM33</f>
        <v>40</v>
      </c>
      <c r="AM20" s="44">
        <f>'Pattern Design'!AN29/'Pattern Design'!AN33</f>
        <v>40</v>
      </c>
      <c r="AN20" s="45">
        <f>'Pattern Design'!AO29/'Pattern Design'!AO33</f>
        <v>40</v>
      </c>
    </row>
    <row r="21" spans="1:40" ht="27" customHeight="1" x14ac:dyDescent="0.4">
      <c r="A21" s="32">
        <v>6</v>
      </c>
      <c r="B21" s="43" t="e">
        <f>'Pattern Design'!C29/'Pattern Design'!C34</f>
        <v>#DIV/0!</v>
      </c>
      <c r="C21" s="46" t="e">
        <f>'Pattern Design'!D29/'Pattern Design'!D34</f>
        <v>#DIV/0!</v>
      </c>
      <c r="D21" s="46" t="e">
        <f>'Pattern Design'!E29/'Pattern Design'!E34</f>
        <v>#DIV/0!</v>
      </c>
      <c r="E21" s="46" t="e">
        <f>'Pattern Design'!F29/'Pattern Design'!F34</f>
        <v>#DIV/0!</v>
      </c>
      <c r="F21" s="46" t="e">
        <f>'Pattern Design'!G29/'Pattern Design'!G34</f>
        <v>#DIV/0!</v>
      </c>
      <c r="G21" s="46" t="e">
        <f>'Pattern Design'!H29/'Pattern Design'!H34</f>
        <v>#DIV/0!</v>
      </c>
      <c r="H21" s="46" t="e">
        <f>'Pattern Design'!I29/'Pattern Design'!I34</f>
        <v>#DIV/0!</v>
      </c>
      <c r="I21" s="46" t="e">
        <f>'Pattern Design'!J29/'Pattern Design'!J34</f>
        <v>#DIV/0!</v>
      </c>
      <c r="J21" s="46" t="e">
        <f>'Pattern Design'!K29/'Pattern Design'!K34</f>
        <v>#DIV/0!</v>
      </c>
      <c r="K21" s="46" t="e">
        <f>'Pattern Design'!L29/'Pattern Design'!L34</f>
        <v>#DIV/0!</v>
      </c>
      <c r="L21" s="46" t="e">
        <f>'Pattern Design'!M29/'Pattern Design'!M34</f>
        <v>#DIV/0!</v>
      </c>
      <c r="M21" s="46" t="e">
        <f>'Pattern Design'!N29/'Pattern Design'!N34</f>
        <v>#DIV/0!</v>
      </c>
      <c r="N21" s="46" t="e">
        <f>'Pattern Design'!O29/'Pattern Design'!O34</f>
        <v>#DIV/0!</v>
      </c>
      <c r="O21" s="46" t="e">
        <f>'Pattern Design'!P29/'Pattern Design'!P34</f>
        <v>#DIV/0!</v>
      </c>
      <c r="P21" s="46" t="e">
        <f>'Pattern Design'!Q29/'Pattern Design'!Q34</f>
        <v>#DIV/0!</v>
      </c>
      <c r="Q21" s="46" t="e">
        <f>'Pattern Design'!R29/'Pattern Design'!R34</f>
        <v>#DIV/0!</v>
      </c>
      <c r="R21" s="46" t="e">
        <f>'Pattern Design'!S29/'Pattern Design'!S34</f>
        <v>#DIV/0!</v>
      </c>
      <c r="S21" s="46" t="e">
        <f>'Pattern Design'!T29/'Pattern Design'!T34</f>
        <v>#DIV/0!</v>
      </c>
      <c r="T21" s="46" t="e">
        <f>'Pattern Design'!U29/'Pattern Design'!U34</f>
        <v>#DIV/0!</v>
      </c>
      <c r="U21" s="46" t="e">
        <f>'Pattern Design'!V29/'Pattern Design'!V34</f>
        <v>#DIV/0!</v>
      </c>
      <c r="V21" s="46" t="e">
        <f>'Pattern Design'!W29/'Pattern Design'!W34</f>
        <v>#DIV/0!</v>
      </c>
      <c r="W21" s="46" t="e">
        <f>'Pattern Design'!X29/'Pattern Design'!X34</f>
        <v>#DIV/0!</v>
      </c>
      <c r="X21" s="46" t="e">
        <f>'Pattern Design'!Y29/'Pattern Design'!Y34</f>
        <v>#DIV/0!</v>
      </c>
      <c r="Y21" s="46" t="e">
        <f>'Pattern Design'!Z29/'Pattern Design'!Z34</f>
        <v>#DIV/0!</v>
      </c>
      <c r="Z21" s="46" t="e">
        <f>'Pattern Design'!AA29/'Pattern Design'!AA34</f>
        <v>#DIV/0!</v>
      </c>
      <c r="AA21" s="46" t="e">
        <f>'Pattern Design'!AB29/'Pattern Design'!AB34</f>
        <v>#DIV/0!</v>
      </c>
      <c r="AB21" s="46" t="e">
        <f>'Pattern Design'!AC29/'Pattern Design'!AC34</f>
        <v>#DIV/0!</v>
      </c>
      <c r="AC21" s="46" t="e">
        <f>'Pattern Design'!AD29/'Pattern Design'!AD34</f>
        <v>#DIV/0!</v>
      </c>
      <c r="AD21" s="46" t="e">
        <f>'Pattern Design'!AE29/'Pattern Design'!AE34</f>
        <v>#DIV/0!</v>
      </c>
      <c r="AE21" s="46" t="e">
        <f>'Pattern Design'!AF29/'Pattern Design'!AF34</f>
        <v>#DIV/0!</v>
      </c>
      <c r="AF21" s="46" t="e">
        <f>'Pattern Design'!AG29/'Pattern Design'!AG34</f>
        <v>#DIV/0!</v>
      </c>
      <c r="AG21" s="46" t="e">
        <f>'Pattern Design'!AH29/'Pattern Design'!AH34</f>
        <v>#DIV/0!</v>
      </c>
      <c r="AH21" s="46" t="e">
        <f>'Pattern Design'!AI29/'Pattern Design'!AI34</f>
        <v>#DIV/0!</v>
      </c>
      <c r="AI21" s="46" t="e">
        <f>'Pattern Design'!AJ29/'Pattern Design'!AJ34</f>
        <v>#DIV/0!</v>
      </c>
      <c r="AJ21" s="46" t="e">
        <f>'Pattern Design'!AK29/'Pattern Design'!AK34</f>
        <v>#DIV/0!</v>
      </c>
      <c r="AK21" s="46" t="e">
        <f>'Pattern Design'!AL29/'Pattern Design'!AL34</f>
        <v>#DIV/0!</v>
      </c>
      <c r="AL21" s="46" t="e">
        <f>'Pattern Design'!AM29/'Pattern Design'!AM34</f>
        <v>#DIV/0!</v>
      </c>
      <c r="AM21" s="46" t="e">
        <f>'Pattern Design'!AN29/'Pattern Design'!AN34</f>
        <v>#DIV/0!</v>
      </c>
      <c r="AN21" s="47" t="e">
        <f>'Pattern Design'!AO29/'Pattern Design'!AO34</f>
        <v>#DIV/0!</v>
      </c>
    </row>
    <row r="22" spans="1:40" ht="27" customHeight="1" x14ac:dyDescent="0.4">
      <c r="A22" s="32">
        <v>7</v>
      </c>
      <c r="B22" s="43" t="e">
        <f>'Pattern Design'!C29/'Pattern Design'!C35</f>
        <v>#DIV/0!</v>
      </c>
      <c r="C22" s="46" t="e">
        <f>'Pattern Design'!D29/'Pattern Design'!D35</f>
        <v>#DIV/0!</v>
      </c>
      <c r="D22" s="46" t="e">
        <f>'Pattern Design'!E29/'Pattern Design'!E35</f>
        <v>#DIV/0!</v>
      </c>
      <c r="E22" s="46" t="e">
        <f>'Pattern Design'!F29/'Pattern Design'!F35</f>
        <v>#DIV/0!</v>
      </c>
      <c r="F22" s="46" t="e">
        <f>'Pattern Design'!G29/'Pattern Design'!G35</f>
        <v>#DIV/0!</v>
      </c>
      <c r="G22" s="46" t="e">
        <f>'Pattern Design'!H29/'Pattern Design'!H35</f>
        <v>#DIV/0!</v>
      </c>
      <c r="H22" s="46" t="e">
        <f>'Pattern Design'!I29/'Pattern Design'!I35</f>
        <v>#DIV/0!</v>
      </c>
      <c r="I22" s="46" t="e">
        <f>'Pattern Design'!J29/'Pattern Design'!J35</f>
        <v>#DIV/0!</v>
      </c>
      <c r="J22" s="46" t="e">
        <f>'Pattern Design'!K29/'Pattern Design'!K35</f>
        <v>#DIV/0!</v>
      </c>
      <c r="K22" s="46" t="e">
        <f>'Pattern Design'!L29/'Pattern Design'!L35</f>
        <v>#DIV/0!</v>
      </c>
      <c r="L22" s="46" t="e">
        <f>'Pattern Design'!M29/'Pattern Design'!M35</f>
        <v>#DIV/0!</v>
      </c>
      <c r="M22" s="46" t="e">
        <f>'Pattern Design'!N29/'Pattern Design'!N35</f>
        <v>#DIV/0!</v>
      </c>
      <c r="N22" s="46" t="e">
        <f>'Pattern Design'!O29/'Pattern Design'!O35</f>
        <v>#DIV/0!</v>
      </c>
      <c r="O22" s="46" t="e">
        <f>'Pattern Design'!P29/'Pattern Design'!P35</f>
        <v>#DIV/0!</v>
      </c>
      <c r="P22" s="46" t="e">
        <f>'Pattern Design'!Q29/'Pattern Design'!Q35</f>
        <v>#DIV/0!</v>
      </c>
      <c r="Q22" s="46" t="e">
        <f>'Pattern Design'!R29/'Pattern Design'!R35</f>
        <v>#DIV/0!</v>
      </c>
      <c r="R22" s="46" t="e">
        <f>'Pattern Design'!S29/'Pattern Design'!S35</f>
        <v>#DIV/0!</v>
      </c>
      <c r="S22" s="46" t="e">
        <f>'Pattern Design'!T29/'Pattern Design'!T35</f>
        <v>#DIV/0!</v>
      </c>
      <c r="T22" s="46" t="e">
        <f>'Pattern Design'!U29/'Pattern Design'!U35</f>
        <v>#DIV/0!</v>
      </c>
      <c r="U22" s="46" t="e">
        <f>'Pattern Design'!V29/'Pattern Design'!V35</f>
        <v>#DIV/0!</v>
      </c>
      <c r="V22" s="46" t="e">
        <f>'Pattern Design'!W29/'Pattern Design'!W35</f>
        <v>#DIV/0!</v>
      </c>
      <c r="W22" s="46" t="e">
        <f>'Pattern Design'!X29/'Pattern Design'!X35</f>
        <v>#DIV/0!</v>
      </c>
      <c r="X22" s="46" t="e">
        <f>'Pattern Design'!Y29/'Pattern Design'!Y35</f>
        <v>#DIV/0!</v>
      </c>
      <c r="Y22" s="46" t="e">
        <f>'Pattern Design'!Z29/'Pattern Design'!Z35</f>
        <v>#DIV/0!</v>
      </c>
      <c r="Z22" s="46" t="e">
        <f>'Pattern Design'!AA29/'Pattern Design'!AA35</f>
        <v>#DIV/0!</v>
      </c>
      <c r="AA22" s="46" t="e">
        <f>'Pattern Design'!AB29/'Pattern Design'!AB35</f>
        <v>#DIV/0!</v>
      </c>
      <c r="AB22" s="46" t="e">
        <f>'Pattern Design'!AC29/'Pattern Design'!AC35</f>
        <v>#DIV/0!</v>
      </c>
      <c r="AC22" s="46" t="e">
        <f>'Pattern Design'!AD29/'Pattern Design'!AD35</f>
        <v>#DIV/0!</v>
      </c>
      <c r="AD22" s="46" t="e">
        <f>'Pattern Design'!AE29/'Pattern Design'!AE35</f>
        <v>#DIV/0!</v>
      </c>
      <c r="AE22" s="46" t="e">
        <f>'Pattern Design'!AF29/'Pattern Design'!AF35</f>
        <v>#DIV/0!</v>
      </c>
      <c r="AF22" s="46" t="e">
        <f>'Pattern Design'!AG29/'Pattern Design'!AG35</f>
        <v>#DIV/0!</v>
      </c>
      <c r="AG22" s="46" t="e">
        <f>'Pattern Design'!AH29/'Pattern Design'!AH35</f>
        <v>#DIV/0!</v>
      </c>
      <c r="AH22" s="46" t="e">
        <f>'Pattern Design'!AI29/'Pattern Design'!AI35</f>
        <v>#DIV/0!</v>
      </c>
      <c r="AI22" s="46" t="e">
        <f>'Pattern Design'!AJ29/'Pattern Design'!AJ35</f>
        <v>#DIV/0!</v>
      </c>
      <c r="AJ22" s="46" t="e">
        <f>'Pattern Design'!AK29/'Pattern Design'!AK35</f>
        <v>#DIV/0!</v>
      </c>
      <c r="AK22" s="46" t="e">
        <f>'Pattern Design'!AL29/'Pattern Design'!AL35</f>
        <v>#DIV/0!</v>
      </c>
      <c r="AL22" s="46" t="e">
        <f>'Pattern Design'!AM29/'Pattern Design'!AM35</f>
        <v>#DIV/0!</v>
      </c>
      <c r="AM22" s="46" t="e">
        <f>'Pattern Design'!AN29/'Pattern Design'!AN35</f>
        <v>#DIV/0!</v>
      </c>
      <c r="AN22" s="47" t="e">
        <f>'Pattern Design'!AO29/'Pattern Design'!AO35</f>
        <v>#DIV/0!</v>
      </c>
    </row>
    <row r="23" spans="1:40" ht="27" customHeight="1" thickBot="1" x14ac:dyDescent="0.45">
      <c r="A23" s="33">
        <v>8</v>
      </c>
      <c r="B23" s="48" t="e">
        <f>'Pattern Design'!C29/'Pattern Design'!C36</f>
        <v>#DIV/0!</v>
      </c>
      <c r="C23" s="49" t="e">
        <f>'Pattern Design'!D29/'Pattern Design'!D36</f>
        <v>#DIV/0!</v>
      </c>
      <c r="D23" s="49" t="e">
        <f>'Pattern Design'!E29/'Pattern Design'!E36</f>
        <v>#DIV/0!</v>
      </c>
      <c r="E23" s="49" t="e">
        <f>'Pattern Design'!F29/'Pattern Design'!F36</f>
        <v>#DIV/0!</v>
      </c>
      <c r="F23" s="49" t="e">
        <f>'Pattern Design'!G29/'Pattern Design'!G36</f>
        <v>#DIV/0!</v>
      </c>
      <c r="G23" s="49" t="e">
        <f>'Pattern Design'!H29/'Pattern Design'!H36</f>
        <v>#DIV/0!</v>
      </c>
      <c r="H23" s="49" t="e">
        <f>'Pattern Design'!I29/'Pattern Design'!I36</f>
        <v>#DIV/0!</v>
      </c>
      <c r="I23" s="49" t="e">
        <f>'Pattern Design'!J29/'Pattern Design'!J36</f>
        <v>#DIV/0!</v>
      </c>
      <c r="J23" s="49" t="e">
        <f>'Pattern Design'!K29/'Pattern Design'!K36</f>
        <v>#DIV/0!</v>
      </c>
      <c r="K23" s="49" t="e">
        <f>'Pattern Design'!L29/'Pattern Design'!L36</f>
        <v>#DIV/0!</v>
      </c>
      <c r="L23" s="49" t="e">
        <f>'Pattern Design'!M29/'Pattern Design'!M36</f>
        <v>#DIV/0!</v>
      </c>
      <c r="M23" s="49" t="e">
        <f>'Pattern Design'!N29/'Pattern Design'!N36</f>
        <v>#DIV/0!</v>
      </c>
      <c r="N23" s="49" t="e">
        <f>'Pattern Design'!O29/'Pattern Design'!O36</f>
        <v>#DIV/0!</v>
      </c>
      <c r="O23" s="49" t="e">
        <f>'Pattern Design'!P29/'Pattern Design'!P36</f>
        <v>#DIV/0!</v>
      </c>
      <c r="P23" s="49" t="e">
        <f>'Pattern Design'!Q29/'Pattern Design'!Q36</f>
        <v>#DIV/0!</v>
      </c>
      <c r="Q23" s="49" t="e">
        <f>'Pattern Design'!R29/'Pattern Design'!R36</f>
        <v>#DIV/0!</v>
      </c>
      <c r="R23" s="49" t="e">
        <f>'Pattern Design'!S29/'Pattern Design'!S36</f>
        <v>#DIV/0!</v>
      </c>
      <c r="S23" s="49" t="e">
        <f>'Pattern Design'!T29/'Pattern Design'!T36</f>
        <v>#DIV/0!</v>
      </c>
      <c r="T23" s="49" t="e">
        <f>'Pattern Design'!U29/'Pattern Design'!U36</f>
        <v>#DIV/0!</v>
      </c>
      <c r="U23" s="49" t="e">
        <f>'Pattern Design'!V29/'Pattern Design'!V36</f>
        <v>#DIV/0!</v>
      </c>
      <c r="V23" s="49" t="e">
        <f>'Pattern Design'!W29/'Pattern Design'!W36</f>
        <v>#DIV/0!</v>
      </c>
      <c r="W23" s="49" t="e">
        <f>'Pattern Design'!X29/'Pattern Design'!X36</f>
        <v>#DIV/0!</v>
      </c>
      <c r="X23" s="49" t="e">
        <f>'Pattern Design'!Y29/'Pattern Design'!Y36</f>
        <v>#DIV/0!</v>
      </c>
      <c r="Y23" s="49" t="e">
        <f>'Pattern Design'!Z29/'Pattern Design'!Z36</f>
        <v>#DIV/0!</v>
      </c>
      <c r="Z23" s="49" t="e">
        <f>'Pattern Design'!AA29/'Pattern Design'!AA36</f>
        <v>#DIV/0!</v>
      </c>
      <c r="AA23" s="49" t="e">
        <f>'Pattern Design'!AB29/'Pattern Design'!AB36</f>
        <v>#DIV/0!</v>
      </c>
      <c r="AB23" s="49" t="e">
        <f>'Pattern Design'!AC29/'Pattern Design'!AC36</f>
        <v>#DIV/0!</v>
      </c>
      <c r="AC23" s="49" t="e">
        <f>'Pattern Design'!AD29/'Pattern Design'!AD36</f>
        <v>#DIV/0!</v>
      </c>
      <c r="AD23" s="49" t="e">
        <f>'Pattern Design'!AE29/'Pattern Design'!AE36</f>
        <v>#DIV/0!</v>
      </c>
      <c r="AE23" s="49" t="e">
        <f>'Pattern Design'!AF29/'Pattern Design'!AF36</f>
        <v>#DIV/0!</v>
      </c>
      <c r="AF23" s="49" t="e">
        <f>'Pattern Design'!AG29/'Pattern Design'!AG36</f>
        <v>#DIV/0!</v>
      </c>
      <c r="AG23" s="49" t="e">
        <f>'Pattern Design'!AH29/'Pattern Design'!AH36</f>
        <v>#DIV/0!</v>
      </c>
      <c r="AH23" s="49" t="e">
        <f>'Pattern Design'!AI29/'Pattern Design'!AI36</f>
        <v>#DIV/0!</v>
      </c>
      <c r="AI23" s="49" t="e">
        <f>'Pattern Design'!AJ29/'Pattern Design'!AJ36</f>
        <v>#DIV/0!</v>
      </c>
      <c r="AJ23" s="49" t="e">
        <f>'Pattern Design'!AK29/'Pattern Design'!AK36</f>
        <v>#DIV/0!</v>
      </c>
      <c r="AK23" s="49" t="e">
        <f>'Pattern Design'!AL29/'Pattern Design'!AL36</f>
        <v>#DIV/0!</v>
      </c>
      <c r="AL23" s="49" t="e">
        <f>'Pattern Design'!AM29/'Pattern Design'!AM36</f>
        <v>#DIV/0!</v>
      </c>
      <c r="AM23" s="49" t="e">
        <f>'Pattern Design'!AN29/'Pattern Design'!AN36</f>
        <v>#DIV/0!</v>
      </c>
      <c r="AN23" s="50" t="e">
        <f>'Pattern Design'!AO29/'Pattern Design'!AO36</f>
        <v>#DIV/0!</v>
      </c>
    </row>
    <row r="24" spans="1:40" ht="27" customHeight="1" x14ac:dyDescent="0.25"/>
    <row r="25" spans="1:40" ht="27" customHeight="1" x14ac:dyDescent="0.4">
      <c r="A25" s="197" t="s">
        <v>135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</row>
  </sheetData>
  <sheetProtection password="C51D" sheet="1" objects="1" scenarios="1"/>
  <mergeCells count="41">
    <mergeCell ref="B2:I2"/>
    <mergeCell ref="B4:C4"/>
    <mergeCell ref="D3:E3"/>
    <mergeCell ref="F3:G3"/>
    <mergeCell ref="H3:I3"/>
    <mergeCell ref="D4:E4"/>
    <mergeCell ref="F4:G4"/>
    <mergeCell ref="H4:I4"/>
    <mergeCell ref="H5:I5"/>
    <mergeCell ref="H9:I9"/>
    <mergeCell ref="H7:I7"/>
    <mergeCell ref="B7:C7"/>
    <mergeCell ref="B5:C5"/>
    <mergeCell ref="B6:C6"/>
    <mergeCell ref="F5:G5"/>
    <mergeCell ref="F6:G6"/>
    <mergeCell ref="H6:I6"/>
    <mergeCell ref="D5:E5"/>
    <mergeCell ref="D6:E6"/>
    <mergeCell ref="Q6:Y9"/>
    <mergeCell ref="B13:H13"/>
    <mergeCell ref="H10:I10"/>
    <mergeCell ref="B8:C8"/>
    <mergeCell ref="F7:G7"/>
    <mergeCell ref="H8:I8"/>
    <mergeCell ref="D8:E8"/>
    <mergeCell ref="F8:G8"/>
    <mergeCell ref="B9:C9"/>
    <mergeCell ref="B11:C11"/>
    <mergeCell ref="F9:G9"/>
    <mergeCell ref="D9:E9"/>
    <mergeCell ref="D7:E7"/>
    <mergeCell ref="A25:R25"/>
    <mergeCell ref="D10:E10"/>
    <mergeCell ref="H11:I11"/>
    <mergeCell ref="D11:E11"/>
    <mergeCell ref="B15:AN15"/>
    <mergeCell ref="F11:G11"/>
    <mergeCell ref="F10:G10"/>
    <mergeCell ref="B10:C10"/>
    <mergeCell ref="N13:AB13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7"/>
  <sheetViews>
    <sheetView topLeftCell="A22" workbookViewId="0">
      <selection activeCell="B19" sqref="B19"/>
    </sheetView>
  </sheetViews>
  <sheetFormatPr defaultRowHeight="13.2" x14ac:dyDescent="0.25"/>
  <cols>
    <col min="43" max="43" width="9.5546875" bestFit="1" customWidth="1"/>
  </cols>
  <sheetData>
    <row r="2" spans="1:43" x14ac:dyDescent="0.25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5">
      <c r="A3">
        <f>'Pattern Design'!G21</f>
        <v>10</v>
      </c>
      <c r="B3" s="96">
        <f>IF('Pattern Design'!C29&lt;3,0,'Pattern Design'!C29/16.7)</f>
        <v>2.3952095808383236</v>
      </c>
      <c r="C3" s="96">
        <f>IF('Pattern Design'!D29&lt;3,0,'Pattern Design'!D29/16.7)</f>
        <v>2.3952095808383236</v>
      </c>
      <c r="D3" s="96">
        <f>IF('Pattern Design'!E29&lt;3,0,'Pattern Design'!E29/16.7)</f>
        <v>2.3952095808383236</v>
      </c>
      <c r="E3" s="96">
        <f>IF('Pattern Design'!F29&lt;3,0,'Pattern Design'!F29/16.7)</f>
        <v>2.3952095808383236</v>
      </c>
      <c r="F3" s="96">
        <f>IF('Pattern Design'!G29&lt;3,0,'Pattern Design'!G29/16.7)</f>
        <v>2.3952095808383236</v>
      </c>
      <c r="G3" s="96">
        <f>IF('Pattern Design'!H29&lt;3,0,'Pattern Design'!H29/16.7)</f>
        <v>2.9940119760479043</v>
      </c>
      <c r="H3" s="96">
        <f>IF('Pattern Design'!I29&lt;3,0,'Pattern Design'!I29/16.7)</f>
        <v>3.5928143712574854</v>
      </c>
      <c r="I3" s="96">
        <f>IF('Pattern Design'!J29&lt;3,0,'Pattern Design'!J29/16.7)</f>
        <v>4.1916167664670656</v>
      </c>
      <c r="J3" s="96">
        <f>IF('Pattern Design'!K29&lt;3,0,'Pattern Design'!K29/16.7)</f>
        <v>4.7904191616766472</v>
      </c>
      <c r="K3" s="96">
        <f>IF('Pattern Design'!L29&lt;3,0,'Pattern Design'!L29/16.7)</f>
        <v>5.0898203592814371</v>
      </c>
      <c r="L3" s="96">
        <f>IF('Pattern Design'!M29&lt;3,0,'Pattern Design'!M29/16.7)</f>
        <v>5.3892215568862278</v>
      </c>
      <c r="M3" s="96">
        <f>IF('Pattern Design'!N29&lt;3,0,'Pattern Design'!N29/16.7)</f>
        <v>5.3892215568862278</v>
      </c>
      <c r="N3" s="96">
        <f>IF('Pattern Design'!O29&lt;3,0,'Pattern Design'!O29/16.7)</f>
        <v>5.3892215568862278</v>
      </c>
      <c r="O3" s="96">
        <f>IF('Pattern Design'!P29&lt;3,0,'Pattern Design'!P29/16.7)</f>
        <v>5.3892215568862278</v>
      </c>
      <c r="P3" s="96">
        <f>IF('Pattern Design'!Q29&lt;3,0,'Pattern Design'!Q29/16.7)</f>
        <v>5.3892215568862278</v>
      </c>
      <c r="Q3" s="96">
        <f>IF('Pattern Design'!R29&lt;3,0,'Pattern Design'!R29/16.7)</f>
        <v>5.3892215568862278</v>
      </c>
      <c r="R3" s="96">
        <f>IF('Pattern Design'!S29&lt;3,0,'Pattern Design'!S29/16.7)</f>
        <v>5.3892215568862278</v>
      </c>
      <c r="S3" s="96">
        <f>IF('Pattern Design'!T29&lt;3,0,'Pattern Design'!T29/16.7)</f>
        <v>5.3892215568862278</v>
      </c>
      <c r="T3" s="96">
        <f>IF('Pattern Design'!U29&lt;3,0,'Pattern Design'!U29/16.7)</f>
        <v>5.3892215568862278</v>
      </c>
      <c r="U3" s="96">
        <f>IF('Pattern Design'!V29&lt;3,0,'Pattern Design'!V29/16.7)</f>
        <v>5.3892215568862278</v>
      </c>
      <c r="V3" s="96">
        <f>IF('Pattern Design'!W29&lt;3,0,'Pattern Design'!W29/16.7)</f>
        <v>5.3892215568862278</v>
      </c>
      <c r="W3" s="96">
        <f>IF('Pattern Design'!X29&lt;3,0,'Pattern Design'!X29/16.7)</f>
        <v>5.3892215568862278</v>
      </c>
      <c r="X3" s="96">
        <f>IF('Pattern Design'!Y29&lt;3,0,'Pattern Design'!Y29/16.7)</f>
        <v>5.3892215568862278</v>
      </c>
      <c r="Y3" s="96">
        <f>IF('Pattern Design'!Z29&lt;3,0,'Pattern Design'!Z29/16.7)</f>
        <v>5.3892215568862278</v>
      </c>
      <c r="Z3" s="96">
        <f>IF('Pattern Design'!AA29&lt;3,0,'Pattern Design'!AA29/16.7)</f>
        <v>5.3892215568862278</v>
      </c>
      <c r="AA3" s="96">
        <f>IF('Pattern Design'!AB29&lt;3,0,'Pattern Design'!AB29/16.7)</f>
        <v>5.3892215568862278</v>
      </c>
      <c r="AB3" s="96">
        <f>IF('Pattern Design'!AC29&lt;3,0,'Pattern Design'!AC29/16.7)</f>
        <v>5.3892215568862278</v>
      </c>
      <c r="AC3" s="96">
        <f>IF('Pattern Design'!AD29&lt;3,0,'Pattern Design'!AD29/16.7)</f>
        <v>5.3892215568862278</v>
      </c>
      <c r="AD3" s="96">
        <f>IF('Pattern Design'!AE29&lt;3,0,'Pattern Design'!AE29/16.7)</f>
        <v>5.3892215568862278</v>
      </c>
      <c r="AE3" s="96">
        <f>IF('Pattern Design'!AF29&lt;3,0,'Pattern Design'!AF29/16.7)</f>
        <v>5.0898203592814371</v>
      </c>
      <c r="AF3" s="96">
        <f>IF('Pattern Design'!AG29&lt;3,0,'Pattern Design'!AG29/16.7)</f>
        <v>4.7904191616766472</v>
      </c>
      <c r="AG3" s="96">
        <f>IF('Pattern Design'!AH29&lt;3,0,'Pattern Design'!AH29/16.7)</f>
        <v>4.1916167664670656</v>
      </c>
      <c r="AH3" s="96">
        <f>IF('Pattern Design'!AI29&lt;3,0,'Pattern Design'!AI29/16.7)</f>
        <v>3.5928143712574854</v>
      </c>
      <c r="AI3" s="96">
        <f>IF('Pattern Design'!AJ29&lt;3,0,'Pattern Design'!AJ29/16.7)</f>
        <v>2.9940119760479043</v>
      </c>
      <c r="AJ3" s="96">
        <f>IF('Pattern Design'!AK29&lt;3,0,'Pattern Design'!AK29/16.7)</f>
        <v>2.3952095808383236</v>
      </c>
      <c r="AK3" s="96">
        <f>IF('Pattern Design'!AL29&lt;3,0,'Pattern Design'!AL29/16.7)</f>
        <v>2.3952095808383236</v>
      </c>
      <c r="AL3" s="96">
        <f>IF('Pattern Design'!AM29&lt;3,0,'Pattern Design'!AM29/16.7)</f>
        <v>2.3952095808383236</v>
      </c>
      <c r="AM3" s="96">
        <f>IF('Pattern Design'!AN29&lt;3,0,'Pattern Design'!AN29/16.7)</f>
        <v>2.3952095808383236</v>
      </c>
      <c r="AN3" s="96">
        <f>IF('Pattern Design'!AO29&lt;3,0,'Pattern Design'!AO29/16.7)</f>
        <v>2.3952095808383236</v>
      </c>
    </row>
    <row r="4" spans="1:43" x14ac:dyDescent="0.25">
      <c r="A4">
        <f>'Pattern Design'!K21-Sheet1!A3</f>
        <v>10</v>
      </c>
      <c r="B4" s="96">
        <f>IF('Pattern Design'!C30&lt;3,0,'Pattern Design'!C30/16.7)</f>
        <v>2.0958083832335328</v>
      </c>
      <c r="C4" s="96">
        <f>IF('Pattern Design'!D30&lt;3,0,'Pattern Design'!D30/16.7)</f>
        <v>2.0958083832335328</v>
      </c>
      <c r="D4" s="96">
        <f>IF('Pattern Design'!E30&lt;3,0,'Pattern Design'!E30/16.7)</f>
        <v>2.0958083832335328</v>
      </c>
      <c r="E4" s="96">
        <f>IF('Pattern Design'!F30&lt;3,0,'Pattern Design'!F30/16.7)</f>
        <v>2.0958083832335328</v>
      </c>
      <c r="F4" s="96">
        <f>IF('Pattern Design'!G30&lt;3,0,'Pattern Design'!G30/16.7)</f>
        <v>2.0958083832335328</v>
      </c>
      <c r="G4" s="96">
        <f>IF('Pattern Design'!H30&lt;3,0,'Pattern Design'!H30/16.7)</f>
        <v>2.0958083832335328</v>
      </c>
      <c r="H4" s="96">
        <f>IF('Pattern Design'!I30&lt;3,0,'Pattern Design'!I30/16.7)</f>
        <v>2.2754491017964074</v>
      </c>
      <c r="I4" s="96">
        <f>IF('Pattern Design'!J30&lt;3,0,'Pattern Design'!J30/16.7)</f>
        <v>2.3952095808383236</v>
      </c>
      <c r="J4" s="96">
        <f>IF('Pattern Design'!K30&lt;3,0,'Pattern Design'!K30/16.7)</f>
        <v>2.6347305389221556</v>
      </c>
      <c r="K4" s="96">
        <f>IF('Pattern Design'!L30&lt;3,0,'Pattern Design'!L30/16.7)</f>
        <v>2.9940119760479043</v>
      </c>
      <c r="L4" s="96">
        <f>IF('Pattern Design'!M30&lt;3,0,'Pattern Design'!M30/16.7)</f>
        <v>3.3532934131736529</v>
      </c>
      <c r="M4" s="96">
        <f>IF('Pattern Design'!N30&lt;3,0,'Pattern Design'!N30/16.7)</f>
        <v>3.5928143712574854</v>
      </c>
      <c r="N4" s="96">
        <f>IF('Pattern Design'!O30&lt;3,0,'Pattern Design'!O30/16.7)</f>
        <v>3.5928143712574854</v>
      </c>
      <c r="O4" s="96">
        <f>IF('Pattern Design'!P30&lt;3,0,'Pattern Design'!P30/16.7)</f>
        <v>3.5928143712574854</v>
      </c>
      <c r="P4" s="96">
        <f>IF('Pattern Design'!Q30&lt;3,0,'Pattern Design'!Q30/16.7)</f>
        <v>3.5928143712574854</v>
      </c>
      <c r="Q4" s="96">
        <f>IF('Pattern Design'!R30&lt;3,0,'Pattern Design'!R30/16.7)</f>
        <v>3.5928143712574854</v>
      </c>
      <c r="R4" s="96">
        <f>IF('Pattern Design'!S30&lt;3,0,'Pattern Design'!S30/16.7)</f>
        <v>3.5928143712574854</v>
      </c>
      <c r="S4" s="96">
        <f>IF('Pattern Design'!T30&lt;3,0,'Pattern Design'!T30/16.7)</f>
        <v>3.5928143712574854</v>
      </c>
      <c r="T4" s="96">
        <f>IF('Pattern Design'!U30&lt;3,0,'Pattern Design'!U30/16.7)</f>
        <v>3.5928143712574854</v>
      </c>
      <c r="U4" s="96">
        <f>IF('Pattern Design'!V30&lt;3,0,'Pattern Design'!V30/16.7)</f>
        <v>3.5928143712574854</v>
      </c>
      <c r="V4" s="96">
        <f>IF('Pattern Design'!W30&lt;3,0,'Pattern Design'!W30/16.7)</f>
        <v>3.5928143712574854</v>
      </c>
      <c r="W4" s="96">
        <f>IF('Pattern Design'!X30&lt;3,0,'Pattern Design'!X30/16.7)</f>
        <v>3.5928143712574854</v>
      </c>
      <c r="X4" s="96">
        <f>IF('Pattern Design'!Y30&lt;3,0,'Pattern Design'!Y30/16.7)</f>
        <v>3.5928143712574854</v>
      </c>
      <c r="Y4" s="96">
        <f>IF('Pattern Design'!Z30&lt;3,0,'Pattern Design'!Z30/16.7)</f>
        <v>3.5928143712574854</v>
      </c>
      <c r="Z4" s="96">
        <f>IF('Pattern Design'!AA30&lt;3,0,'Pattern Design'!AA30/16.7)</f>
        <v>3.5928143712574854</v>
      </c>
      <c r="AA4" s="96">
        <f>IF('Pattern Design'!AB30&lt;3,0,'Pattern Design'!AB30/16.7)</f>
        <v>3.5928143712574854</v>
      </c>
      <c r="AB4" s="96">
        <f>IF('Pattern Design'!AC30&lt;3,0,'Pattern Design'!AC30/16.7)</f>
        <v>3.5928143712574854</v>
      </c>
      <c r="AC4" s="96">
        <f>IF('Pattern Design'!AD30&lt;3,0,'Pattern Design'!AD30/16.7)</f>
        <v>3.5928143712574854</v>
      </c>
      <c r="AD4" s="96">
        <f>IF('Pattern Design'!AE30&lt;3,0,'Pattern Design'!AE30/16.7)</f>
        <v>3.3532934131736529</v>
      </c>
      <c r="AE4" s="96">
        <f>IF('Pattern Design'!AF30&lt;3,0,'Pattern Design'!AF30/16.7)</f>
        <v>2.9940119760479043</v>
      </c>
      <c r="AF4" s="96">
        <f>IF('Pattern Design'!AG30&lt;3,0,'Pattern Design'!AG30/16.7)</f>
        <v>2.6347305389221556</v>
      </c>
      <c r="AG4" s="96">
        <f>IF('Pattern Design'!AH30&lt;3,0,'Pattern Design'!AH30/16.7)</f>
        <v>2.3952095808383236</v>
      </c>
      <c r="AH4" s="96">
        <f>IF('Pattern Design'!AI30&lt;3,0,'Pattern Design'!AI30/16.7)</f>
        <v>2.2754491017964074</v>
      </c>
      <c r="AI4" s="96">
        <f>IF('Pattern Design'!AJ30&lt;3,0,'Pattern Design'!AJ30/16.7)</f>
        <v>2.0958083832335328</v>
      </c>
      <c r="AJ4" s="96">
        <f>IF('Pattern Design'!AK30&lt;3,0,'Pattern Design'!AK30/16.7)</f>
        <v>2.0958083832335328</v>
      </c>
      <c r="AK4" s="96">
        <f>IF('Pattern Design'!AL30&lt;3,0,'Pattern Design'!AL30/16.7)</f>
        <v>2.0958083832335328</v>
      </c>
      <c r="AL4" s="96">
        <f>IF('Pattern Design'!AM30&lt;3,0,'Pattern Design'!AM30/16.7)</f>
        <v>2.0958083832335328</v>
      </c>
      <c r="AM4" s="96">
        <f>IF('Pattern Design'!AN30&lt;3,0,'Pattern Design'!AN30/16.7)</f>
        <v>2.0958083832335328</v>
      </c>
      <c r="AN4" s="96">
        <f>IF('Pattern Design'!AO30&lt;3,0,'Pattern Design'!AO30/16.7)</f>
        <v>2.0958083832335328</v>
      </c>
    </row>
    <row r="5" spans="1:43" x14ac:dyDescent="0.25">
      <c r="A5">
        <f>'Pattern Design'!O21-(Sheet1!A3+Sheet1!A4)</f>
        <v>7</v>
      </c>
      <c r="B5" s="96">
        <f>IF('Pattern Design'!C31&lt;3,0,'Pattern Design'!C31/16.7)</f>
        <v>1.4970059880239521</v>
      </c>
      <c r="C5" s="96">
        <f>IF('Pattern Design'!D31&lt;3,0,'Pattern Design'!D31/16.7)</f>
        <v>1.4970059880239521</v>
      </c>
      <c r="D5" s="96">
        <f>IF('Pattern Design'!E31&lt;3,0,'Pattern Design'!E31/16.7)</f>
        <v>1.4970059880239521</v>
      </c>
      <c r="E5" s="96">
        <f>IF('Pattern Design'!F31&lt;3,0,'Pattern Design'!F31/16.7)</f>
        <v>1.4970059880239521</v>
      </c>
      <c r="F5" s="96">
        <f>IF('Pattern Design'!G31&lt;3,0,'Pattern Design'!G31/16.7)</f>
        <v>1.4970059880239521</v>
      </c>
      <c r="G5" s="96">
        <f>IF('Pattern Design'!H31&lt;3,0,'Pattern Design'!H31/16.7)</f>
        <v>1.4970059880239521</v>
      </c>
      <c r="H5" s="96">
        <f>IF('Pattern Design'!I31&lt;3,0,'Pattern Design'!I31/16.7)</f>
        <v>1.4970059880239521</v>
      </c>
      <c r="I5" s="96">
        <f>IF('Pattern Design'!J31&lt;3,0,'Pattern Design'!J31/16.7)</f>
        <v>1.6766467065868265</v>
      </c>
      <c r="J5" s="96">
        <f>IF('Pattern Design'!K31&lt;3,0,'Pattern Design'!K31/16.7)</f>
        <v>1.8562874251497006</v>
      </c>
      <c r="K5" s="96">
        <f>IF('Pattern Design'!L31&lt;3,0,'Pattern Design'!L31/16.7)</f>
        <v>2.0359281437125749</v>
      </c>
      <c r="L5" s="96">
        <f>IF('Pattern Design'!M31&lt;3,0,'Pattern Design'!M31/16.7)</f>
        <v>2.3353293413173652</v>
      </c>
      <c r="M5" s="96">
        <f>IF('Pattern Design'!N31&lt;3,0,'Pattern Design'!N31/16.7)</f>
        <v>2.5149700598802398</v>
      </c>
      <c r="N5" s="96">
        <f>IF('Pattern Design'!O31&lt;3,0,'Pattern Design'!O31/16.7)</f>
        <v>2.6946107784431139</v>
      </c>
      <c r="O5" s="96">
        <f>IF('Pattern Design'!P31&lt;3,0,'Pattern Design'!P31/16.7)</f>
        <v>2.6946107784431139</v>
      </c>
      <c r="P5" s="96">
        <f>IF('Pattern Design'!Q31&lt;3,0,'Pattern Design'!Q31/16.7)</f>
        <v>2.6946107784431139</v>
      </c>
      <c r="Q5" s="96">
        <f>IF('Pattern Design'!R31&lt;3,0,'Pattern Design'!R31/16.7)</f>
        <v>2.6946107784431139</v>
      </c>
      <c r="R5" s="96">
        <f>IF('Pattern Design'!S31&lt;3,0,'Pattern Design'!S31/16.7)</f>
        <v>2.6946107784431139</v>
      </c>
      <c r="S5" s="96">
        <f>IF('Pattern Design'!T31&lt;3,0,'Pattern Design'!T31/16.7)</f>
        <v>2.6946107784431139</v>
      </c>
      <c r="T5" s="96">
        <f>IF('Pattern Design'!U31&lt;3,0,'Pattern Design'!U31/16.7)</f>
        <v>2.6946107784431139</v>
      </c>
      <c r="U5" s="96">
        <f>IF('Pattern Design'!V31&lt;3,0,'Pattern Design'!V31/16.7)</f>
        <v>2.6946107784431139</v>
      </c>
      <c r="V5" s="96">
        <f>IF('Pattern Design'!W31&lt;3,0,'Pattern Design'!W31/16.7)</f>
        <v>2.6946107784431139</v>
      </c>
      <c r="W5" s="96">
        <f>IF('Pattern Design'!X31&lt;3,0,'Pattern Design'!X31/16.7)</f>
        <v>2.6946107784431139</v>
      </c>
      <c r="X5" s="96">
        <f>IF('Pattern Design'!Y31&lt;3,0,'Pattern Design'!Y31/16.7)</f>
        <v>2.6946107784431139</v>
      </c>
      <c r="Y5" s="96">
        <f>IF('Pattern Design'!Z31&lt;3,0,'Pattern Design'!Z31/16.7)</f>
        <v>2.6946107784431139</v>
      </c>
      <c r="Z5" s="96">
        <f>IF('Pattern Design'!AA31&lt;3,0,'Pattern Design'!AA31/16.7)</f>
        <v>2.6946107784431139</v>
      </c>
      <c r="AA5" s="96">
        <f>IF('Pattern Design'!AB31&lt;3,0,'Pattern Design'!AB31/16.7)</f>
        <v>2.6946107784431139</v>
      </c>
      <c r="AB5" s="96">
        <f>IF('Pattern Design'!AC31&lt;3,0,'Pattern Design'!AC31/16.7)</f>
        <v>2.6946107784431139</v>
      </c>
      <c r="AC5" s="96">
        <f>IF('Pattern Design'!AD31&lt;3,0,'Pattern Design'!AD31/16.7)</f>
        <v>2.5149700598802398</v>
      </c>
      <c r="AD5" s="96">
        <f>IF('Pattern Design'!AE31&lt;3,0,'Pattern Design'!AE31/16.7)</f>
        <v>2.3353293413173652</v>
      </c>
      <c r="AE5" s="96">
        <f>IF('Pattern Design'!AF31&lt;3,0,'Pattern Design'!AF31/16.7)</f>
        <v>2.0359281437125749</v>
      </c>
      <c r="AF5" s="96">
        <f>IF('Pattern Design'!AG31&lt;3,0,'Pattern Design'!AG31/16.7)</f>
        <v>1.8562874251497006</v>
      </c>
      <c r="AG5" s="96">
        <f>IF('Pattern Design'!AH31&lt;3,0,'Pattern Design'!AH31/16.7)</f>
        <v>1.6766467065868265</v>
      </c>
      <c r="AH5" s="96">
        <f>IF('Pattern Design'!AI31&lt;3,0,'Pattern Design'!AI31/16.7)</f>
        <v>1.4970059880239521</v>
      </c>
      <c r="AI5" s="96">
        <f>IF('Pattern Design'!AJ31&lt;3,0,'Pattern Design'!AJ31/16.7)</f>
        <v>1.4970059880239521</v>
      </c>
      <c r="AJ5" s="96">
        <f>IF('Pattern Design'!AK31&lt;3,0,'Pattern Design'!AK31/16.7)</f>
        <v>1.4970059880239521</v>
      </c>
      <c r="AK5" s="96">
        <f>IF('Pattern Design'!AL31&lt;3,0,'Pattern Design'!AL31/16.7)</f>
        <v>1.4970059880239521</v>
      </c>
      <c r="AL5" s="96">
        <f>IF('Pattern Design'!AM31&lt;3,0,'Pattern Design'!AM31/16.7)</f>
        <v>1.4970059880239521</v>
      </c>
      <c r="AM5" s="96">
        <f>IF('Pattern Design'!AN31&lt;3,0,'Pattern Design'!AN31/16.7)</f>
        <v>1.4970059880239521</v>
      </c>
      <c r="AN5" s="96">
        <f>IF('Pattern Design'!AO31&lt;3,0,'Pattern Design'!AO31/16.7)</f>
        <v>1.4970059880239521</v>
      </c>
    </row>
    <row r="6" spans="1:43" x14ac:dyDescent="0.25">
      <c r="A6">
        <f>'Pattern Design'!S21-(Sheet1!A3+Sheet1!A4+Sheet1!A5)</f>
        <v>6</v>
      </c>
      <c r="B6" s="96">
        <f>IF('Pattern Design'!C32&lt;3,0,'Pattern Design'!C32/16.7)</f>
        <v>1.0778443113772456</v>
      </c>
      <c r="C6" s="96">
        <f>IF('Pattern Design'!D32&lt;3,0,'Pattern Design'!D32/16.7)</f>
        <v>1.0778443113772456</v>
      </c>
      <c r="D6" s="96">
        <f>IF('Pattern Design'!E32&lt;3,0,'Pattern Design'!E32/16.7)</f>
        <v>1.0778443113772456</v>
      </c>
      <c r="E6" s="96">
        <f>IF('Pattern Design'!F32&lt;3,0,'Pattern Design'!F32/16.7)</f>
        <v>1.0778443113772456</v>
      </c>
      <c r="F6" s="96">
        <f>IF('Pattern Design'!G32&lt;3,0,'Pattern Design'!G32/16.7)</f>
        <v>1.0778443113772456</v>
      </c>
      <c r="G6" s="96">
        <f>IF('Pattern Design'!H32&lt;3,0,'Pattern Design'!H32/16.7)</f>
        <v>1.0778443113772456</v>
      </c>
      <c r="H6" s="96">
        <f>IF('Pattern Design'!I32&lt;3,0,'Pattern Design'!I32/16.7)</f>
        <v>1.0778443113772456</v>
      </c>
      <c r="I6" s="96">
        <f>IF('Pattern Design'!J32&lt;3,0,'Pattern Design'!J32/16.7)</f>
        <v>1.0778443113772456</v>
      </c>
      <c r="J6" s="96">
        <f>IF('Pattern Design'!K32&lt;3,0,'Pattern Design'!K32/16.7)</f>
        <v>1.1976047904191618</v>
      </c>
      <c r="K6" s="96">
        <f>IF('Pattern Design'!L32&lt;3,0,'Pattern Design'!L32/16.7)</f>
        <v>1.3173652694610778</v>
      </c>
      <c r="L6" s="96">
        <f>IF('Pattern Design'!M32&lt;3,0,'Pattern Design'!M32/16.7)</f>
        <v>1.3173652694610778</v>
      </c>
      <c r="M6" s="96">
        <f>IF('Pattern Design'!N32&lt;3,0,'Pattern Design'!N32/16.7)</f>
        <v>1.3173652694610778</v>
      </c>
      <c r="N6" s="96">
        <f>IF('Pattern Design'!O32&lt;3,0,'Pattern Design'!O32/16.7)</f>
        <v>1.3173652694610778</v>
      </c>
      <c r="O6" s="96">
        <f>IF('Pattern Design'!P32&lt;3,0,'Pattern Design'!P32/16.7)</f>
        <v>1.3173652694610778</v>
      </c>
      <c r="P6" s="96">
        <f>IF('Pattern Design'!Q32&lt;3,0,'Pattern Design'!Q32/16.7)</f>
        <v>1.3173652694610778</v>
      </c>
      <c r="Q6" s="96">
        <f>IF('Pattern Design'!R32&lt;3,0,'Pattern Design'!R32/16.7)</f>
        <v>1.3173652694610778</v>
      </c>
      <c r="R6" s="96">
        <f>IF('Pattern Design'!S32&lt;3,0,'Pattern Design'!S32/16.7)</f>
        <v>1.3173652694610778</v>
      </c>
      <c r="S6" s="96">
        <f>IF('Pattern Design'!T32&lt;3,0,'Pattern Design'!T32/16.7)</f>
        <v>1.3173652694610778</v>
      </c>
      <c r="T6" s="96">
        <f>IF('Pattern Design'!U32&lt;3,0,'Pattern Design'!U32/16.7)</f>
        <v>1.3173652694610778</v>
      </c>
      <c r="U6" s="96">
        <f>IF('Pattern Design'!V32&lt;3,0,'Pattern Design'!V32/16.7)</f>
        <v>1.3173652694610778</v>
      </c>
      <c r="V6" s="96">
        <f>IF('Pattern Design'!W32&lt;3,0,'Pattern Design'!W32/16.7)</f>
        <v>1.3173652694610778</v>
      </c>
      <c r="W6" s="96">
        <f>IF('Pattern Design'!X32&lt;3,0,'Pattern Design'!X32/16.7)</f>
        <v>1.3173652694610778</v>
      </c>
      <c r="X6" s="96">
        <f>IF('Pattern Design'!Y32&lt;3,0,'Pattern Design'!Y32/16.7)</f>
        <v>1.3173652694610778</v>
      </c>
      <c r="Y6" s="96">
        <f>IF('Pattern Design'!Z32&lt;3,0,'Pattern Design'!Z32/16.7)</f>
        <v>1.3173652694610778</v>
      </c>
      <c r="Z6" s="96">
        <f>IF('Pattern Design'!AA32&lt;3,0,'Pattern Design'!AA32/16.7)</f>
        <v>1.3173652694610778</v>
      </c>
      <c r="AA6" s="96">
        <f>IF('Pattern Design'!AB32&lt;3,0,'Pattern Design'!AB32/16.7)</f>
        <v>1.3173652694610778</v>
      </c>
      <c r="AB6" s="96">
        <f>IF('Pattern Design'!AC32&lt;3,0,'Pattern Design'!AC32/16.7)</f>
        <v>1.3173652694610778</v>
      </c>
      <c r="AC6" s="96">
        <f>IF('Pattern Design'!AD32&lt;3,0,'Pattern Design'!AD32/16.7)</f>
        <v>1.3173652694610778</v>
      </c>
      <c r="AD6" s="96">
        <f>IF('Pattern Design'!AE32&lt;3,0,'Pattern Design'!AE32/16.7)</f>
        <v>1.3173652694610778</v>
      </c>
      <c r="AE6" s="96">
        <f>IF('Pattern Design'!AF32&lt;3,0,'Pattern Design'!AF32/16.7)</f>
        <v>1.3173652694610778</v>
      </c>
      <c r="AF6" s="96">
        <f>IF('Pattern Design'!AG32&lt;3,0,'Pattern Design'!AG32/16.7)</f>
        <v>1.1976047904191618</v>
      </c>
      <c r="AG6" s="96">
        <f>IF('Pattern Design'!AH32&lt;3,0,'Pattern Design'!AH32/16.7)</f>
        <v>1.0778443113772456</v>
      </c>
      <c r="AH6" s="96">
        <f>IF('Pattern Design'!AI32&lt;3,0,'Pattern Design'!AI32/16.7)</f>
        <v>1.0778443113772456</v>
      </c>
      <c r="AI6" s="96">
        <f>IF('Pattern Design'!AJ32&lt;3,0,'Pattern Design'!AJ32/16.7)</f>
        <v>1.0778443113772456</v>
      </c>
      <c r="AJ6" s="96">
        <f>IF('Pattern Design'!AK32&lt;3,0,'Pattern Design'!AK32/16.7)</f>
        <v>1.0778443113772456</v>
      </c>
      <c r="AK6" s="96">
        <f>IF('Pattern Design'!AL32&lt;3,0,'Pattern Design'!AL32/16.7)</f>
        <v>1.0778443113772456</v>
      </c>
      <c r="AL6" s="96">
        <f>IF('Pattern Design'!AM32&lt;3,0,'Pattern Design'!AM32/16.7)</f>
        <v>1.0778443113772456</v>
      </c>
      <c r="AM6" s="96">
        <f>IF('Pattern Design'!AN32&lt;3,0,'Pattern Design'!AN32/16.7)</f>
        <v>1.0778443113772456</v>
      </c>
      <c r="AN6" s="96">
        <f>IF('Pattern Design'!AO32&lt;3,0,'Pattern Design'!AO32/16.7)</f>
        <v>1.0778443113772456</v>
      </c>
    </row>
    <row r="7" spans="1:43" x14ac:dyDescent="0.25">
      <c r="A7">
        <f>'Pattern Design'!W21-(Sheet1!A3+Sheet1!A4+Sheet1!A5+Sheet1!A6)</f>
        <v>7</v>
      </c>
      <c r="B7" s="96">
        <f>IF('Pattern Design'!C33&lt;3,0,'Pattern Design'!C33/16.7)</f>
        <v>0</v>
      </c>
      <c r="C7" s="96">
        <f>IF('Pattern Design'!D33&lt;3,0,'Pattern Design'!D33/16.7)</f>
        <v>0</v>
      </c>
      <c r="D7" s="96">
        <f>IF('Pattern Design'!E33&lt;3,0,'Pattern Design'!E33/16.7)</f>
        <v>0</v>
      </c>
      <c r="E7" s="96">
        <f>IF('Pattern Design'!F33&lt;3,0,'Pattern Design'!F33/16.7)</f>
        <v>0</v>
      </c>
      <c r="F7" s="96">
        <f>IF('Pattern Design'!G33&lt;3,0,'Pattern Design'!G33/16.7)</f>
        <v>0</v>
      </c>
      <c r="G7" s="96">
        <f>IF('Pattern Design'!H33&lt;3,0,'Pattern Design'!H33/16.7)</f>
        <v>0</v>
      </c>
      <c r="H7" s="96">
        <f>IF('Pattern Design'!I33&lt;3,0,'Pattern Design'!I33/16.7)</f>
        <v>0</v>
      </c>
      <c r="I7" s="96">
        <f>IF('Pattern Design'!J33&lt;3,0,'Pattern Design'!J33/16.7)</f>
        <v>0</v>
      </c>
      <c r="J7" s="96">
        <f>IF('Pattern Design'!K33&lt;3,0,'Pattern Design'!K33/16.7)</f>
        <v>0</v>
      </c>
      <c r="K7" s="96">
        <f>IF('Pattern Design'!L33&lt;3,0,'Pattern Design'!L33/16.7)</f>
        <v>0</v>
      </c>
      <c r="L7" s="96">
        <f>IF('Pattern Design'!M33&lt;3,0,'Pattern Design'!M33/16.7)</f>
        <v>0</v>
      </c>
      <c r="M7" s="96">
        <f>IF('Pattern Design'!N33&lt;3,0,'Pattern Design'!N33/16.7)</f>
        <v>0</v>
      </c>
      <c r="N7" s="96">
        <f>IF('Pattern Design'!O33&lt;3,0,'Pattern Design'!O33/16.7)</f>
        <v>0</v>
      </c>
      <c r="O7" s="96">
        <f>IF('Pattern Design'!P33&lt;3,0,'Pattern Design'!P33/16.7)</f>
        <v>0</v>
      </c>
      <c r="P7" s="96">
        <f>IF('Pattern Design'!Q33&lt;3,0,'Pattern Design'!Q33/16.7)</f>
        <v>0</v>
      </c>
      <c r="Q7" s="96">
        <f>IF('Pattern Design'!R33&lt;3,0,'Pattern Design'!R33/16.7)</f>
        <v>0</v>
      </c>
      <c r="R7" s="96">
        <f>IF('Pattern Design'!S33&lt;3,0,'Pattern Design'!S33/16.7)</f>
        <v>0</v>
      </c>
      <c r="S7" s="96">
        <f>IF('Pattern Design'!T33&lt;3,0,'Pattern Design'!T33/16.7)</f>
        <v>0</v>
      </c>
      <c r="T7" s="96">
        <f>IF('Pattern Design'!U33&lt;3,0,'Pattern Design'!U33/16.7)</f>
        <v>0</v>
      </c>
      <c r="U7" s="96">
        <f>IF('Pattern Design'!V33&lt;3,0,'Pattern Design'!V33/16.7)</f>
        <v>0</v>
      </c>
      <c r="V7" s="96">
        <f>IF('Pattern Design'!W33&lt;3,0,'Pattern Design'!W33/16.7)</f>
        <v>0</v>
      </c>
      <c r="W7" s="96">
        <f>IF('Pattern Design'!X33&lt;3,0,'Pattern Design'!X33/16.7)</f>
        <v>0</v>
      </c>
      <c r="X7" s="96">
        <f>IF('Pattern Design'!Y33&lt;3,0,'Pattern Design'!Y33/16.7)</f>
        <v>0</v>
      </c>
      <c r="Y7" s="96">
        <f>IF('Pattern Design'!Z33&lt;3,0,'Pattern Design'!Z33/16.7)</f>
        <v>0</v>
      </c>
      <c r="Z7" s="96">
        <f>IF('Pattern Design'!AA33&lt;3,0,'Pattern Design'!AA33/16.7)</f>
        <v>0</v>
      </c>
      <c r="AA7" s="96">
        <f>IF('Pattern Design'!AB33&lt;3,0,'Pattern Design'!AB33/16.7)</f>
        <v>0</v>
      </c>
      <c r="AB7" s="96">
        <f>IF('Pattern Design'!AC33&lt;3,0,'Pattern Design'!AC33/16.7)</f>
        <v>0</v>
      </c>
      <c r="AC7" s="96">
        <f>IF('Pattern Design'!AD33&lt;3,0,'Pattern Design'!AD33/16.7)</f>
        <v>0</v>
      </c>
      <c r="AD7" s="96">
        <f>IF('Pattern Design'!AE33&lt;3,0,'Pattern Design'!AE33/16.7)</f>
        <v>0</v>
      </c>
      <c r="AE7" s="96">
        <f>IF('Pattern Design'!AF33&lt;3,0,'Pattern Design'!AF33/16.7)</f>
        <v>0</v>
      </c>
      <c r="AF7" s="96">
        <f>IF('Pattern Design'!AG33&lt;3,0,'Pattern Design'!AG33/16.7)</f>
        <v>0</v>
      </c>
      <c r="AG7" s="96">
        <f>IF('Pattern Design'!AH33&lt;3,0,'Pattern Design'!AH33/16.7)</f>
        <v>0</v>
      </c>
      <c r="AH7" s="96">
        <f>IF('Pattern Design'!AI33&lt;3,0,'Pattern Design'!AI33/16.7)</f>
        <v>0</v>
      </c>
      <c r="AI7" s="96">
        <f>IF('Pattern Design'!AJ33&lt;3,0,'Pattern Design'!AJ33/16.7)</f>
        <v>0</v>
      </c>
      <c r="AJ7" s="96">
        <f>IF('Pattern Design'!AK33&lt;3,0,'Pattern Design'!AK33/16.7)</f>
        <v>0</v>
      </c>
      <c r="AK7" s="96">
        <f>IF('Pattern Design'!AL33&lt;3,0,'Pattern Design'!AL33/16.7)</f>
        <v>0</v>
      </c>
      <c r="AL7" s="96">
        <f>IF('Pattern Design'!AM33&lt;3,0,'Pattern Design'!AM33/16.7)</f>
        <v>0</v>
      </c>
      <c r="AM7" s="96">
        <f>IF('Pattern Design'!AN33&lt;3,0,'Pattern Design'!AN33/16.7)</f>
        <v>0</v>
      </c>
      <c r="AN7" s="96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-40</v>
      </c>
      <c r="B8" s="96">
        <f>IF('Pattern Design'!C34&lt;3,0,'Pattern Design'!C34/16.7)</f>
        <v>0</v>
      </c>
      <c r="C8" s="96">
        <f>IF('Pattern Design'!D34&lt;3,0,'Pattern Design'!D34/16.7)</f>
        <v>0</v>
      </c>
      <c r="D8" s="96">
        <f>IF('Pattern Design'!E34&lt;3,0,'Pattern Design'!E34/16.7)</f>
        <v>0</v>
      </c>
      <c r="E8" s="96">
        <f>IF('Pattern Design'!F34&lt;3,0,'Pattern Design'!F34/16.7)</f>
        <v>0</v>
      </c>
      <c r="F8" s="96">
        <f>IF('Pattern Design'!G34&lt;3,0,'Pattern Design'!G34/16.7)</f>
        <v>0</v>
      </c>
      <c r="G8" s="96">
        <f>IF('Pattern Design'!H34&lt;3,0,'Pattern Design'!H34/16.7)</f>
        <v>0</v>
      </c>
      <c r="H8" s="96">
        <f>IF('Pattern Design'!I34&lt;3,0,'Pattern Design'!I34/16.7)</f>
        <v>0</v>
      </c>
      <c r="I8" s="96">
        <f>IF('Pattern Design'!J34&lt;3,0,'Pattern Design'!J34/16.7)</f>
        <v>0</v>
      </c>
      <c r="J8" s="96">
        <f>IF('Pattern Design'!K34&lt;3,0,'Pattern Design'!K34/16.7)</f>
        <v>0</v>
      </c>
      <c r="K8" s="96">
        <f>IF('Pattern Design'!L34&lt;3,0,'Pattern Design'!L34/16.7)</f>
        <v>0</v>
      </c>
      <c r="L8" s="96">
        <f>IF('Pattern Design'!M34&lt;3,0,'Pattern Design'!M34/16.7)</f>
        <v>0</v>
      </c>
      <c r="M8" s="96">
        <f>IF('Pattern Design'!N34&lt;3,0,'Pattern Design'!N34/16.7)</f>
        <v>0</v>
      </c>
      <c r="N8" s="96">
        <f>IF('Pattern Design'!O34&lt;3,0,'Pattern Design'!O34/16.7)</f>
        <v>0</v>
      </c>
      <c r="O8" s="96">
        <f>IF('Pattern Design'!P34&lt;3,0,'Pattern Design'!P34/16.7)</f>
        <v>0</v>
      </c>
      <c r="P8" s="96">
        <f>IF('Pattern Design'!Q34&lt;3,0,'Pattern Design'!Q34/16.7)</f>
        <v>0</v>
      </c>
      <c r="Q8" s="96">
        <f>IF('Pattern Design'!R34&lt;3,0,'Pattern Design'!R34/16.7)</f>
        <v>0</v>
      </c>
      <c r="R8" s="96">
        <f>IF('Pattern Design'!S34&lt;3,0,'Pattern Design'!S34/16.7)</f>
        <v>0</v>
      </c>
      <c r="S8" s="96">
        <f>IF('Pattern Design'!T34&lt;3,0,'Pattern Design'!T34/16.7)</f>
        <v>0</v>
      </c>
      <c r="T8" s="96">
        <f>IF('Pattern Design'!U34&lt;3,0,'Pattern Design'!U34/16.7)</f>
        <v>0</v>
      </c>
      <c r="U8" s="96">
        <f>IF('Pattern Design'!V34&lt;3,0,'Pattern Design'!V34/16.7)</f>
        <v>0</v>
      </c>
      <c r="V8" s="96">
        <f>IF('Pattern Design'!W34&lt;3,0,'Pattern Design'!W34/16.7)</f>
        <v>0</v>
      </c>
      <c r="W8" s="96">
        <f>IF('Pattern Design'!X34&lt;3,0,'Pattern Design'!X34/16.7)</f>
        <v>0</v>
      </c>
      <c r="X8" s="96">
        <f>IF('Pattern Design'!Y34&lt;3,0,'Pattern Design'!Y34/16.7)</f>
        <v>0</v>
      </c>
      <c r="Y8" s="96">
        <f>IF('Pattern Design'!Z34&lt;3,0,'Pattern Design'!Z34/16.7)</f>
        <v>0</v>
      </c>
      <c r="Z8" s="96">
        <f>IF('Pattern Design'!AA34&lt;3,0,'Pattern Design'!AA34/16.7)</f>
        <v>0</v>
      </c>
      <c r="AA8" s="96">
        <f>IF('Pattern Design'!AB34&lt;3,0,'Pattern Design'!AB34/16.7)</f>
        <v>0</v>
      </c>
      <c r="AB8" s="96">
        <f>IF('Pattern Design'!AC34&lt;3,0,'Pattern Design'!AC34/16.7)</f>
        <v>0</v>
      </c>
      <c r="AC8" s="96">
        <f>IF('Pattern Design'!AD34&lt;3,0,'Pattern Design'!AD34/16.7)</f>
        <v>0</v>
      </c>
      <c r="AD8" s="96">
        <f>IF('Pattern Design'!AE34&lt;3,0,'Pattern Design'!AE34/16.7)</f>
        <v>0</v>
      </c>
      <c r="AE8" s="96">
        <f>IF('Pattern Design'!AF34&lt;3,0,'Pattern Design'!AF34/16.7)</f>
        <v>0</v>
      </c>
      <c r="AF8" s="96">
        <f>IF('Pattern Design'!AG34&lt;3,0,'Pattern Design'!AG34/16.7)</f>
        <v>0</v>
      </c>
      <c r="AG8" s="96">
        <f>IF('Pattern Design'!AH34&lt;3,0,'Pattern Design'!AH34/16.7)</f>
        <v>0</v>
      </c>
      <c r="AH8" s="96">
        <f>IF('Pattern Design'!AI34&lt;3,0,'Pattern Design'!AI34/16.7)</f>
        <v>0</v>
      </c>
      <c r="AI8" s="96">
        <f>IF('Pattern Design'!AJ34&lt;3,0,'Pattern Design'!AJ34/16.7)</f>
        <v>0</v>
      </c>
      <c r="AJ8" s="96">
        <f>IF('Pattern Design'!AK34&lt;3,0,'Pattern Design'!AK34/16.7)</f>
        <v>0</v>
      </c>
      <c r="AK8" s="96">
        <f>IF('Pattern Design'!AL34&lt;3,0,'Pattern Design'!AL34/16.7)</f>
        <v>0</v>
      </c>
      <c r="AL8" s="96">
        <f>IF('Pattern Design'!AM34&lt;3,0,'Pattern Design'!AM34/16.7)</f>
        <v>0</v>
      </c>
      <c r="AM8" s="96">
        <f>IF('Pattern Design'!AN34&lt;3,0,'Pattern Design'!AN34/16.7)</f>
        <v>0</v>
      </c>
      <c r="AN8" s="96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0</v>
      </c>
      <c r="B9" s="96">
        <f>IF('Pattern Design'!C35&lt;3,0,'Pattern Design'!C35/16.7)</f>
        <v>0</v>
      </c>
      <c r="C9" s="96">
        <f>IF('Pattern Design'!D35&lt;3,0,'Pattern Design'!D35/16.7)</f>
        <v>0</v>
      </c>
      <c r="D9" s="96">
        <f>IF('Pattern Design'!E35&lt;3,0,'Pattern Design'!E35/16.7)</f>
        <v>0</v>
      </c>
      <c r="E9" s="96">
        <f>IF('Pattern Design'!F35&lt;3,0,'Pattern Design'!F35/16.7)</f>
        <v>0</v>
      </c>
      <c r="F9" s="96">
        <f>IF('Pattern Design'!G35&lt;3,0,'Pattern Design'!G35/16.7)</f>
        <v>0</v>
      </c>
      <c r="G9" s="96">
        <f>IF('Pattern Design'!H35&lt;3,0,'Pattern Design'!H35/16.7)</f>
        <v>0</v>
      </c>
      <c r="H9" s="96">
        <f>IF('Pattern Design'!I35&lt;3,0,'Pattern Design'!I35/16.7)</f>
        <v>0</v>
      </c>
      <c r="I9" s="96">
        <f>IF('Pattern Design'!J35&lt;3,0,'Pattern Design'!J35/16.7)</f>
        <v>0</v>
      </c>
      <c r="J9" s="96">
        <f>IF('Pattern Design'!K35&lt;3,0,'Pattern Design'!K35/16.7)</f>
        <v>0</v>
      </c>
      <c r="K9" s="96">
        <f>IF('Pattern Design'!L35&lt;3,0,'Pattern Design'!L35/16.7)</f>
        <v>0</v>
      </c>
      <c r="L9" s="96">
        <f>IF('Pattern Design'!M35&lt;3,0,'Pattern Design'!M35/16.7)</f>
        <v>0</v>
      </c>
      <c r="M9" s="96">
        <f>IF('Pattern Design'!N35&lt;3,0,'Pattern Design'!N35/16.7)</f>
        <v>0</v>
      </c>
      <c r="N9" s="96">
        <f>IF('Pattern Design'!O35&lt;3,0,'Pattern Design'!O35/16.7)</f>
        <v>0</v>
      </c>
      <c r="O9" s="96">
        <f>IF('Pattern Design'!P35&lt;3,0,'Pattern Design'!P35/16.7)</f>
        <v>0</v>
      </c>
      <c r="P9" s="96">
        <f>IF('Pattern Design'!Q35&lt;3,0,'Pattern Design'!Q35/16.7)</f>
        <v>0</v>
      </c>
      <c r="Q9" s="96">
        <f>IF('Pattern Design'!R35&lt;3,0,'Pattern Design'!R35/16.7)</f>
        <v>0</v>
      </c>
      <c r="R9" s="96">
        <f>IF('Pattern Design'!S35&lt;3,0,'Pattern Design'!S35/16.7)</f>
        <v>0</v>
      </c>
      <c r="S9" s="96">
        <f>IF('Pattern Design'!T35&lt;3,0,'Pattern Design'!T35/16.7)</f>
        <v>0</v>
      </c>
      <c r="T9" s="96">
        <f>IF('Pattern Design'!U35&lt;3,0,'Pattern Design'!U35/16.7)</f>
        <v>0</v>
      </c>
      <c r="U9" s="96">
        <f>IF('Pattern Design'!V35&lt;3,0,'Pattern Design'!V35/16.7)</f>
        <v>0</v>
      </c>
      <c r="V9" s="96">
        <f>IF('Pattern Design'!W35&lt;3,0,'Pattern Design'!W35/16.7)</f>
        <v>0</v>
      </c>
      <c r="W9" s="96">
        <f>IF('Pattern Design'!X35&lt;3,0,'Pattern Design'!X35/16.7)</f>
        <v>0</v>
      </c>
      <c r="X9" s="96">
        <f>IF('Pattern Design'!Y35&lt;3,0,'Pattern Design'!Y35/16.7)</f>
        <v>0</v>
      </c>
      <c r="Y9" s="96">
        <f>IF('Pattern Design'!Z35&lt;3,0,'Pattern Design'!Z35/16.7)</f>
        <v>0</v>
      </c>
      <c r="Z9" s="96">
        <f>IF('Pattern Design'!AA35&lt;3,0,'Pattern Design'!AA35/16.7)</f>
        <v>0</v>
      </c>
      <c r="AA9" s="96">
        <f>IF('Pattern Design'!AB35&lt;3,0,'Pattern Design'!AB35/16.7)</f>
        <v>0</v>
      </c>
      <c r="AB9" s="96">
        <f>IF('Pattern Design'!AC35&lt;3,0,'Pattern Design'!AC35/16.7)</f>
        <v>0</v>
      </c>
      <c r="AC9" s="96">
        <f>IF('Pattern Design'!AD35&lt;3,0,'Pattern Design'!AD35/16.7)</f>
        <v>0</v>
      </c>
      <c r="AD9" s="96">
        <f>IF('Pattern Design'!AE35&lt;3,0,'Pattern Design'!AE35/16.7)</f>
        <v>0</v>
      </c>
      <c r="AE9" s="96">
        <f>IF('Pattern Design'!AF35&lt;3,0,'Pattern Design'!AF35/16.7)</f>
        <v>0</v>
      </c>
      <c r="AF9" s="96">
        <f>IF('Pattern Design'!AG35&lt;3,0,'Pattern Design'!AG35/16.7)</f>
        <v>0</v>
      </c>
      <c r="AG9" s="96">
        <f>IF('Pattern Design'!AH35&lt;3,0,'Pattern Design'!AH35/16.7)</f>
        <v>0</v>
      </c>
      <c r="AH9" s="96">
        <f>IF('Pattern Design'!AI35&lt;3,0,'Pattern Design'!AI35/16.7)</f>
        <v>0</v>
      </c>
      <c r="AI9" s="96">
        <f>IF('Pattern Design'!AJ35&lt;3,0,'Pattern Design'!AJ35/16.7)</f>
        <v>0</v>
      </c>
      <c r="AJ9" s="96">
        <f>IF('Pattern Design'!AK35&lt;3,0,'Pattern Design'!AK35/16.7)</f>
        <v>0</v>
      </c>
      <c r="AK9" s="96">
        <f>IF('Pattern Design'!AL35&lt;3,0,'Pattern Design'!AL35/16.7)</f>
        <v>0</v>
      </c>
      <c r="AL9" s="96">
        <f>IF('Pattern Design'!AM35&lt;3,0,'Pattern Design'!AM35/16.7)</f>
        <v>0</v>
      </c>
      <c r="AM9" s="96">
        <f>IF('Pattern Design'!AN35&lt;3,0,'Pattern Design'!AN35/16.7)</f>
        <v>0</v>
      </c>
      <c r="AN9" s="96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0</v>
      </c>
      <c r="B10" s="96">
        <f>IF('Pattern Design'!C36&lt;3,0,'Pattern Design'!C36/16.7)</f>
        <v>0</v>
      </c>
      <c r="C10" s="96">
        <f>IF('Pattern Design'!D36&lt;3,0,'Pattern Design'!D36/16.7)</f>
        <v>0</v>
      </c>
      <c r="D10" s="96">
        <f>IF('Pattern Design'!E36&lt;3,0,'Pattern Design'!E36/16.7)</f>
        <v>0</v>
      </c>
      <c r="E10" s="96">
        <f>IF('Pattern Design'!F36&lt;3,0,'Pattern Design'!F36/16.7)</f>
        <v>0</v>
      </c>
      <c r="F10" s="96">
        <f>IF('Pattern Design'!G36&lt;3,0,'Pattern Design'!G36/16.7)</f>
        <v>0</v>
      </c>
      <c r="G10" s="96">
        <f>IF('Pattern Design'!H36&lt;3,0,'Pattern Design'!H36/16.7)</f>
        <v>0</v>
      </c>
      <c r="H10" s="96">
        <f>IF('Pattern Design'!I36&lt;3,0,'Pattern Design'!I36/16.7)</f>
        <v>0</v>
      </c>
      <c r="I10" s="96">
        <f>IF('Pattern Design'!J36&lt;3,0,'Pattern Design'!J36/16.7)</f>
        <v>0</v>
      </c>
      <c r="J10" s="96">
        <f>IF('Pattern Design'!K36&lt;3,0,'Pattern Design'!K36/16.7)</f>
        <v>0</v>
      </c>
      <c r="K10" s="96">
        <f>IF('Pattern Design'!L36&lt;3,0,'Pattern Design'!L36/16.7)</f>
        <v>0</v>
      </c>
      <c r="L10" s="96">
        <f>IF('Pattern Design'!M36&lt;3,0,'Pattern Design'!M36/16.7)</f>
        <v>0</v>
      </c>
      <c r="M10" s="96">
        <f>IF('Pattern Design'!N36&lt;3,0,'Pattern Design'!N36/16.7)</f>
        <v>0</v>
      </c>
      <c r="N10" s="96">
        <f>IF('Pattern Design'!O36&lt;3,0,'Pattern Design'!O36/16.7)</f>
        <v>0</v>
      </c>
      <c r="O10" s="96">
        <f>IF('Pattern Design'!P36&lt;3,0,'Pattern Design'!P36/16.7)</f>
        <v>0</v>
      </c>
      <c r="P10" s="96">
        <f>IF('Pattern Design'!Q36&lt;3,0,'Pattern Design'!Q36/16.7)</f>
        <v>0</v>
      </c>
      <c r="Q10" s="96">
        <f>IF('Pattern Design'!R36&lt;3,0,'Pattern Design'!R36/16.7)</f>
        <v>0</v>
      </c>
      <c r="R10" s="96">
        <f>IF('Pattern Design'!S36&lt;3,0,'Pattern Design'!S36/16.7)</f>
        <v>0</v>
      </c>
      <c r="S10" s="96">
        <f>IF('Pattern Design'!T36&lt;3,0,'Pattern Design'!T36/16.7)</f>
        <v>0</v>
      </c>
      <c r="T10" s="96">
        <f>IF('Pattern Design'!U36&lt;3,0,'Pattern Design'!U36/16.7)</f>
        <v>0</v>
      </c>
      <c r="U10" s="96">
        <f>IF('Pattern Design'!V36&lt;3,0,'Pattern Design'!V36/16.7)</f>
        <v>0</v>
      </c>
      <c r="V10" s="96">
        <f>IF('Pattern Design'!W36&lt;3,0,'Pattern Design'!W36/16.7)</f>
        <v>0</v>
      </c>
      <c r="W10" s="96">
        <f>IF('Pattern Design'!X36&lt;3,0,'Pattern Design'!X36/16.7)</f>
        <v>0</v>
      </c>
      <c r="X10" s="96">
        <f>IF('Pattern Design'!Y36&lt;3,0,'Pattern Design'!Y36/16.7)</f>
        <v>0</v>
      </c>
      <c r="Y10" s="96">
        <f>IF('Pattern Design'!Z36&lt;3,0,'Pattern Design'!Z36/16.7)</f>
        <v>0</v>
      </c>
      <c r="Z10" s="96">
        <f>IF('Pattern Design'!AA36&lt;3,0,'Pattern Design'!AA36/16.7)</f>
        <v>0</v>
      </c>
      <c r="AA10" s="96">
        <f>IF('Pattern Design'!AB36&lt;3,0,'Pattern Design'!AB36/16.7)</f>
        <v>0</v>
      </c>
      <c r="AB10" s="96">
        <f>IF('Pattern Design'!AC36&lt;3,0,'Pattern Design'!AC36/16.7)</f>
        <v>0</v>
      </c>
      <c r="AC10" s="96">
        <f>IF('Pattern Design'!AD36&lt;3,0,'Pattern Design'!AD36/16.7)</f>
        <v>0</v>
      </c>
      <c r="AD10" s="96">
        <f>IF('Pattern Design'!AE36&lt;3,0,'Pattern Design'!AE36/16.7)</f>
        <v>0</v>
      </c>
      <c r="AE10" s="96">
        <f>IF('Pattern Design'!AF36&lt;3,0,'Pattern Design'!AF36/16.7)</f>
        <v>0</v>
      </c>
      <c r="AF10" s="96">
        <f>IF('Pattern Design'!AG36&lt;3,0,'Pattern Design'!AG36/16.7)</f>
        <v>0</v>
      </c>
      <c r="AG10" s="96">
        <f>IF('Pattern Design'!AH36&lt;3,0,'Pattern Design'!AH36/16.7)</f>
        <v>0</v>
      </c>
      <c r="AH10" s="96">
        <f>IF('Pattern Design'!AI36&lt;3,0,'Pattern Design'!AI36/16.7)</f>
        <v>0</v>
      </c>
      <c r="AI10" s="96">
        <f>IF('Pattern Design'!AJ36&lt;3,0,'Pattern Design'!AJ36/16.7)</f>
        <v>0</v>
      </c>
      <c r="AJ10" s="96">
        <f>IF('Pattern Design'!AK36&lt;3,0,'Pattern Design'!AK36/16.7)</f>
        <v>0</v>
      </c>
      <c r="AK10" s="96">
        <f>IF('Pattern Design'!AL36&lt;3,0,'Pattern Design'!AL36/16.7)</f>
        <v>0</v>
      </c>
      <c r="AL10" s="96">
        <f>IF('Pattern Design'!AM36&lt;3,0,'Pattern Design'!AM36/16.7)</f>
        <v>0</v>
      </c>
      <c r="AM10" s="96">
        <f>IF('Pattern Design'!AN36&lt;3,0,'Pattern Design'!AN36/16.7)</f>
        <v>0</v>
      </c>
      <c r="AN10" s="96">
        <f>IF('Pattern Design'!AO36&lt;3,0,'Pattern Design'!AO36/16.7)</f>
        <v>0</v>
      </c>
    </row>
    <row r="12" spans="1:43" x14ac:dyDescent="0.25">
      <c r="A12">
        <f>A3*10</f>
        <v>100</v>
      </c>
      <c r="B12">
        <f t="shared" ref="B12:B18" si="0">B3*$A12</f>
        <v>239.52095808383237</v>
      </c>
      <c r="C12">
        <f t="shared" ref="C12:AM16" si="1">C3*$A12</f>
        <v>239.52095808383237</v>
      </c>
      <c r="D12">
        <f t="shared" si="1"/>
        <v>239.52095808383237</v>
      </c>
      <c r="E12">
        <f t="shared" si="1"/>
        <v>239.52095808383237</v>
      </c>
      <c r="F12">
        <f t="shared" si="1"/>
        <v>239.52095808383237</v>
      </c>
      <c r="G12">
        <f t="shared" si="1"/>
        <v>299.40119760479041</v>
      </c>
      <c r="H12">
        <f t="shared" si="1"/>
        <v>359.28143712574854</v>
      </c>
      <c r="I12">
        <f t="shared" si="1"/>
        <v>419.16167664670655</v>
      </c>
      <c r="J12">
        <f t="shared" si="1"/>
        <v>479.04191616766474</v>
      </c>
      <c r="K12">
        <f t="shared" si="1"/>
        <v>508.98203592814372</v>
      </c>
      <c r="L12">
        <f t="shared" si="1"/>
        <v>538.92215568862275</v>
      </c>
      <c r="M12">
        <f t="shared" si="1"/>
        <v>538.92215568862275</v>
      </c>
      <c r="N12">
        <f t="shared" si="1"/>
        <v>538.92215568862275</v>
      </c>
      <c r="O12">
        <f t="shared" si="1"/>
        <v>538.92215568862275</v>
      </c>
      <c r="P12">
        <f t="shared" si="1"/>
        <v>538.92215568862275</v>
      </c>
      <c r="Q12">
        <f t="shared" si="1"/>
        <v>538.92215568862275</v>
      </c>
      <c r="R12">
        <f t="shared" si="1"/>
        <v>538.92215568862275</v>
      </c>
      <c r="S12">
        <f t="shared" si="1"/>
        <v>538.92215568862275</v>
      </c>
      <c r="T12">
        <f t="shared" si="1"/>
        <v>538.92215568862275</v>
      </c>
      <c r="U12">
        <f t="shared" si="1"/>
        <v>538.92215568862275</v>
      </c>
      <c r="V12">
        <f t="shared" si="1"/>
        <v>538.92215568862275</v>
      </c>
      <c r="W12">
        <f t="shared" si="1"/>
        <v>538.92215568862275</v>
      </c>
      <c r="X12">
        <f t="shared" si="1"/>
        <v>538.92215568862275</v>
      </c>
      <c r="Y12">
        <f t="shared" si="1"/>
        <v>538.92215568862275</v>
      </c>
      <c r="Z12">
        <f t="shared" si="1"/>
        <v>538.92215568862275</v>
      </c>
      <c r="AA12">
        <f t="shared" si="1"/>
        <v>538.92215568862275</v>
      </c>
      <c r="AB12">
        <f t="shared" si="1"/>
        <v>538.92215568862275</v>
      </c>
      <c r="AC12">
        <f t="shared" si="1"/>
        <v>538.92215568862275</v>
      </c>
      <c r="AD12">
        <f t="shared" si="1"/>
        <v>538.92215568862275</v>
      </c>
      <c r="AE12">
        <f t="shared" si="1"/>
        <v>508.98203592814372</v>
      </c>
      <c r="AF12">
        <f t="shared" si="1"/>
        <v>479.04191616766474</v>
      </c>
      <c r="AG12">
        <f t="shared" si="1"/>
        <v>419.16167664670655</v>
      </c>
      <c r="AH12">
        <f t="shared" si="1"/>
        <v>359.28143712574854</v>
      </c>
      <c r="AI12">
        <f t="shared" si="1"/>
        <v>299.40119760479041</v>
      </c>
      <c r="AJ12">
        <f t="shared" si="1"/>
        <v>239.52095808383237</v>
      </c>
      <c r="AK12">
        <f t="shared" si="1"/>
        <v>239.52095808383237</v>
      </c>
      <c r="AL12">
        <f t="shared" si="1"/>
        <v>239.52095808383237</v>
      </c>
      <c r="AM12">
        <f t="shared" si="1"/>
        <v>239.52095808383237</v>
      </c>
      <c r="AN12">
        <f t="shared" ref="AN12:AN17" si="2">AN3*$A12</f>
        <v>239.52095808383237</v>
      </c>
      <c r="AO12">
        <f>SUM(B12:AN12)</f>
        <v>16766.467065868255</v>
      </c>
      <c r="AP12">
        <f>AO12/1000</f>
        <v>16.766467065868255</v>
      </c>
      <c r="AQ12" s="96">
        <f>AP12*0.7</f>
        <v>11.736526946107778</v>
      </c>
    </row>
    <row r="13" spans="1:43" x14ac:dyDescent="0.25">
      <c r="A13">
        <f t="shared" ref="A13:A19" si="3">A4*10</f>
        <v>100</v>
      </c>
      <c r="B13">
        <f t="shared" si="0"/>
        <v>209.58083832335328</v>
      </c>
      <c r="C13">
        <f t="shared" si="1"/>
        <v>209.58083832335328</v>
      </c>
      <c r="D13">
        <f t="shared" si="1"/>
        <v>209.58083832335328</v>
      </c>
      <c r="E13">
        <f t="shared" si="1"/>
        <v>209.58083832335328</v>
      </c>
      <c r="F13">
        <f t="shared" si="1"/>
        <v>209.58083832335328</v>
      </c>
      <c r="G13">
        <f t="shared" si="1"/>
        <v>209.58083832335328</v>
      </c>
      <c r="H13">
        <f t="shared" si="1"/>
        <v>227.54491017964074</v>
      </c>
      <c r="I13">
        <f t="shared" si="1"/>
        <v>239.52095808383237</v>
      </c>
      <c r="J13">
        <f t="shared" si="1"/>
        <v>263.47305389221555</v>
      </c>
      <c r="K13">
        <f t="shared" si="1"/>
        <v>299.40119760479041</v>
      </c>
      <c r="L13">
        <f t="shared" si="1"/>
        <v>335.32934131736528</v>
      </c>
      <c r="M13">
        <f t="shared" si="1"/>
        <v>359.28143712574854</v>
      </c>
      <c r="N13">
        <f t="shared" si="1"/>
        <v>359.28143712574854</v>
      </c>
      <c r="O13">
        <f t="shared" si="1"/>
        <v>359.28143712574854</v>
      </c>
      <c r="P13">
        <f t="shared" si="1"/>
        <v>359.28143712574854</v>
      </c>
      <c r="Q13">
        <f t="shared" si="1"/>
        <v>359.28143712574854</v>
      </c>
      <c r="R13">
        <f t="shared" si="1"/>
        <v>359.28143712574854</v>
      </c>
      <c r="S13">
        <f t="shared" si="1"/>
        <v>359.28143712574854</v>
      </c>
      <c r="T13">
        <f t="shared" si="1"/>
        <v>359.28143712574854</v>
      </c>
      <c r="U13">
        <f t="shared" si="1"/>
        <v>359.28143712574854</v>
      </c>
      <c r="V13">
        <f t="shared" si="1"/>
        <v>359.28143712574854</v>
      </c>
      <c r="W13">
        <f t="shared" si="1"/>
        <v>359.28143712574854</v>
      </c>
      <c r="X13">
        <f t="shared" si="1"/>
        <v>359.28143712574854</v>
      </c>
      <c r="Y13">
        <f t="shared" si="1"/>
        <v>359.28143712574854</v>
      </c>
      <c r="Z13">
        <f t="shared" si="1"/>
        <v>359.28143712574854</v>
      </c>
      <c r="AA13">
        <f t="shared" si="1"/>
        <v>359.28143712574854</v>
      </c>
      <c r="AB13">
        <f t="shared" si="1"/>
        <v>359.28143712574854</v>
      </c>
      <c r="AC13">
        <f t="shared" si="1"/>
        <v>359.28143712574854</v>
      </c>
      <c r="AD13">
        <f t="shared" si="1"/>
        <v>335.32934131736528</v>
      </c>
      <c r="AE13">
        <f t="shared" si="1"/>
        <v>299.40119760479041</v>
      </c>
      <c r="AF13">
        <f t="shared" si="1"/>
        <v>263.47305389221555</v>
      </c>
      <c r="AG13">
        <f t="shared" si="1"/>
        <v>239.52095808383237</v>
      </c>
      <c r="AH13">
        <f t="shared" si="1"/>
        <v>227.54491017964074</v>
      </c>
      <c r="AI13">
        <f t="shared" si="1"/>
        <v>209.58083832335328</v>
      </c>
      <c r="AJ13">
        <f t="shared" si="1"/>
        <v>209.58083832335328</v>
      </c>
      <c r="AK13">
        <f t="shared" si="1"/>
        <v>209.58083832335328</v>
      </c>
      <c r="AL13">
        <f t="shared" si="1"/>
        <v>209.58083832335328</v>
      </c>
      <c r="AM13">
        <f t="shared" si="1"/>
        <v>209.58083832335328</v>
      </c>
      <c r="AN13">
        <f t="shared" si="2"/>
        <v>209.58083832335328</v>
      </c>
      <c r="AO13">
        <f t="shared" ref="AO13:AO19" si="4">SUM(B13:AN13)</f>
        <v>11353.293413173644</v>
      </c>
      <c r="AP13">
        <f t="shared" ref="AP13:AP19" si="5">AO13/1000</f>
        <v>11.353293413173644</v>
      </c>
      <c r="AQ13" s="96">
        <f t="shared" ref="AQ13:AQ19" si="6">AP13*0.7</f>
        <v>7.9473053892215502</v>
      </c>
    </row>
    <row r="14" spans="1:43" x14ac:dyDescent="0.25">
      <c r="A14">
        <f t="shared" si="3"/>
        <v>70</v>
      </c>
      <c r="B14">
        <f t="shared" si="0"/>
        <v>104.79041916167665</v>
      </c>
      <c r="C14">
        <f t="shared" si="1"/>
        <v>104.79041916167665</v>
      </c>
      <c r="D14">
        <f t="shared" si="1"/>
        <v>104.79041916167665</v>
      </c>
      <c r="E14">
        <f t="shared" si="1"/>
        <v>104.79041916167665</v>
      </c>
      <c r="F14">
        <f t="shared" si="1"/>
        <v>104.79041916167665</v>
      </c>
      <c r="G14">
        <f t="shared" si="1"/>
        <v>104.79041916167665</v>
      </c>
      <c r="H14">
        <f t="shared" si="1"/>
        <v>104.79041916167665</v>
      </c>
      <c r="I14">
        <f t="shared" si="1"/>
        <v>117.36526946107786</v>
      </c>
      <c r="J14">
        <f t="shared" si="1"/>
        <v>129.94011976047904</v>
      </c>
      <c r="K14">
        <f t="shared" si="1"/>
        <v>142.51497005988026</v>
      </c>
      <c r="L14">
        <f t="shared" si="1"/>
        <v>163.47305389221557</v>
      </c>
      <c r="M14">
        <f t="shared" si="1"/>
        <v>176.04790419161679</v>
      </c>
      <c r="N14">
        <f t="shared" si="1"/>
        <v>188.62275449101799</v>
      </c>
      <c r="O14">
        <f t="shared" si="1"/>
        <v>188.62275449101799</v>
      </c>
      <c r="P14">
        <f t="shared" si="1"/>
        <v>188.62275449101799</v>
      </c>
      <c r="Q14">
        <f t="shared" si="1"/>
        <v>188.62275449101799</v>
      </c>
      <c r="R14">
        <f t="shared" si="1"/>
        <v>188.62275449101799</v>
      </c>
      <c r="S14">
        <f t="shared" si="1"/>
        <v>188.62275449101799</v>
      </c>
      <c r="T14">
        <f t="shared" si="1"/>
        <v>188.62275449101799</v>
      </c>
      <c r="U14">
        <f t="shared" si="1"/>
        <v>188.62275449101799</v>
      </c>
      <c r="V14">
        <f t="shared" si="1"/>
        <v>188.62275449101799</v>
      </c>
      <c r="W14">
        <f t="shared" si="1"/>
        <v>188.62275449101799</v>
      </c>
      <c r="X14">
        <f t="shared" si="1"/>
        <v>188.62275449101799</v>
      </c>
      <c r="Y14">
        <f t="shared" si="1"/>
        <v>188.62275449101799</v>
      </c>
      <c r="Z14">
        <f t="shared" si="1"/>
        <v>188.62275449101799</v>
      </c>
      <c r="AA14">
        <f t="shared" si="1"/>
        <v>188.62275449101799</v>
      </c>
      <c r="AB14">
        <f t="shared" si="1"/>
        <v>188.62275449101799</v>
      </c>
      <c r="AC14">
        <f t="shared" si="1"/>
        <v>176.04790419161679</v>
      </c>
      <c r="AD14">
        <f t="shared" si="1"/>
        <v>163.47305389221557</v>
      </c>
      <c r="AE14">
        <f t="shared" si="1"/>
        <v>142.51497005988026</v>
      </c>
      <c r="AF14">
        <f t="shared" si="1"/>
        <v>129.94011976047904</v>
      </c>
      <c r="AG14">
        <f t="shared" si="1"/>
        <v>117.36526946107786</v>
      </c>
      <c r="AH14">
        <f t="shared" si="1"/>
        <v>104.79041916167665</v>
      </c>
      <c r="AI14">
        <f t="shared" si="1"/>
        <v>104.79041916167665</v>
      </c>
      <c r="AJ14">
        <f t="shared" si="1"/>
        <v>104.79041916167665</v>
      </c>
      <c r="AK14">
        <f t="shared" si="1"/>
        <v>104.79041916167665</v>
      </c>
      <c r="AL14">
        <f t="shared" si="1"/>
        <v>104.79041916167665</v>
      </c>
      <c r="AM14">
        <f t="shared" si="1"/>
        <v>104.79041916167665</v>
      </c>
      <c r="AN14">
        <f t="shared" si="2"/>
        <v>104.79041916167665</v>
      </c>
      <c r="AO14">
        <f t="shared" si="4"/>
        <v>5755.0898203592806</v>
      </c>
      <c r="AP14">
        <f t="shared" si="5"/>
        <v>5.7550898203592808</v>
      </c>
      <c r="AQ14" s="96">
        <f t="shared" si="6"/>
        <v>4.0285628742514961</v>
      </c>
    </row>
    <row r="15" spans="1:43" x14ac:dyDescent="0.25">
      <c r="A15">
        <f t="shared" si="3"/>
        <v>60</v>
      </c>
      <c r="B15">
        <f t="shared" si="0"/>
        <v>64.670658682634738</v>
      </c>
      <c r="C15">
        <f t="shared" si="1"/>
        <v>64.670658682634738</v>
      </c>
      <c r="D15">
        <f t="shared" si="1"/>
        <v>64.670658682634738</v>
      </c>
      <c r="E15">
        <f t="shared" si="1"/>
        <v>64.670658682634738</v>
      </c>
      <c r="F15">
        <f t="shared" si="1"/>
        <v>64.670658682634738</v>
      </c>
      <c r="G15">
        <f t="shared" si="1"/>
        <v>64.670658682634738</v>
      </c>
      <c r="H15">
        <f t="shared" si="1"/>
        <v>64.670658682634738</v>
      </c>
      <c r="I15">
        <f t="shared" si="1"/>
        <v>64.670658682634738</v>
      </c>
      <c r="J15">
        <f t="shared" si="1"/>
        <v>71.856287425149702</v>
      </c>
      <c r="K15">
        <f t="shared" si="1"/>
        <v>79.041916167664667</v>
      </c>
      <c r="L15">
        <f t="shared" si="1"/>
        <v>79.041916167664667</v>
      </c>
      <c r="M15">
        <f t="shared" si="1"/>
        <v>79.041916167664667</v>
      </c>
      <c r="N15">
        <f t="shared" si="1"/>
        <v>79.041916167664667</v>
      </c>
      <c r="O15">
        <f t="shared" si="1"/>
        <v>79.041916167664667</v>
      </c>
      <c r="P15">
        <f t="shared" si="1"/>
        <v>79.041916167664667</v>
      </c>
      <c r="Q15">
        <f t="shared" si="1"/>
        <v>79.041916167664667</v>
      </c>
      <c r="R15">
        <f t="shared" si="1"/>
        <v>79.041916167664667</v>
      </c>
      <c r="S15">
        <f t="shared" si="1"/>
        <v>79.041916167664667</v>
      </c>
      <c r="T15">
        <f t="shared" si="1"/>
        <v>79.041916167664667</v>
      </c>
      <c r="U15">
        <f t="shared" si="1"/>
        <v>79.041916167664667</v>
      </c>
      <c r="V15">
        <f t="shared" si="1"/>
        <v>79.041916167664667</v>
      </c>
      <c r="W15">
        <f t="shared" si="1"/>
        <v>79.041916167664667</v>
      </c>
      <c r="X15">
        <f t="shared" si="1"/>
        <v>79.041916167664667</v>
      </c>
      <c r="Y15">
        <f t="shared" si="1"/>
        <v>79.041916167664667</v>
      </c>
      <c r="Z15">
        <f t="shared" si="1"/>
        <v>79.041916167664667</v>
      </c>
      <c r="AA15">
        <f t="shared" si="1"/>
        <v>79.041916167664667</v>
      </c>
      <c r="AB15">
        <f t="shared" si="1"/>
        <v>79.041916167664667</v>
      </c>
      <c r="AC15">
        <f t="shared" si="1"/>
        <v>79.041916167664667</v>
      </c>
      <c r="AD15">
        <f t="shared" si="1"/>
        <v>79.041916167664667</v>
      </c>
      <c r="AE15">
        <f t="shared" si="1"/>
        <v>79.041916167664667</v>
      </c>
      <c r="AF15">
        <f t="shared" si="1"/>
        <v>71.856287425149702</v>
      </c>
      <c r="AG15">
        <f t="shared" si="1"/>
        <v>64.670658682634738</v>
      </c>
      <c r="AH15">
        <f t="shared" si="1"/>
        <v>64.670658682634738</v>
      </c>
      <c r="AI15">
        <f t="shared" si="1"/>
        <v>64.670658682634738</v>
      </c>
      <c r="AJ15">
        <f t="shared" si="1"/>
        <v>64.670658682634738</v>
      </c>
      <c r="AK15">
        <f t="shared" si="1"/>
        <v>64.670658682634738</v>
      </c>
      <c r="AL15">
        <f t="shared" si="1"/>
        <v>64.670658682634738</v>
      </c>
      <c r="AM15">
        <f t="shared" si="1"/>
        <v>64.670658682634738</v>
      </c>
      <c r="AN15">
        <f t="shared" si="2"/>
        <v>64.670658682634738</v>
      </c>
      <c r="AO15">
        <f t="shared" si="4"/>
        <v>2838.3233532934132</v>
      </c>
      <c r="AP15">
        <f t="shared" si="5"/>
        <v>2.8383233532934131</v>
      </c>
      <c r="AQ15" s="96">
        <f t="shared" si="6"/>
        <v>1.9868263473053891</v>
      </c>
    </row>
    <row r="16" spans="1:43" x14ac:dyDescent="0.25">
      <c r="A16">
        <f t="shared" si="3"/>
        <v>70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si="2"/>
        <v>0</v>
      </c>
      <c r="AO16">
        <f t="shared" si="4"/>
        <v>0</v>
      </c>
      <c r="AP16">
        <f t="shared" si="5"/>
        <v>0</v>
      </c>
      <c r="AQ16" s="96">
        <f t="shared" si="6"/>
        <v>0</v>
      </c>
    </row>
    <row r="17" spans="1:43" x14ac:dyDescent="0.25">
      <c r="A17">
        <f t="shared" si="3"/>
        <v>-400</v>
      </c>
      <c r="B17">
        <f t="shared" si="0"/>
        <v>0</v>
      </c>
      <c r="C17">
        <f t="shared" ref="C17:AM17" si="7">C8*$A17</f>
        <v>0</v>
      </c>
      <c r="D17">
        <f t="shared" si="7"/>
        <v>0</v>
      </c>
      <c r="E17">
        <f t="shared" si="7"/>
        <v>0</v>
      </c>
      <c r="F17">
        <f t="shared" si="7"/>
        <v>0</v>
      </c>
      <c r="G17">
        <f t="shared" si="7"/>
        <v>0</v>
      </c>
      <c r="H17">
        <f t="shared" si="7"/>
        <v>0</v>
      </c>
      <c r="I17">
        <f t="shared" si="7"/>
        <v>0</v>
      </c>
      <c r="J17">
        <f t="shared" si="7"/>
        <v>0</v>
      </c>
      <c r="K17">
        <f t="shared" si="7"/>
        <v>0</v>
      </c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Q17">
        <f t="shared" si="7"/>
        <v>0</v>
      </c>
      <c r="R17">
        <f t="shared" si="7"/>
        <v>0</v>
      </c>
      <c r="S17">
        <f t="shared" si="7"/>
        <v>0</v>
      </c>
      <c r="T17">
        <f t="shared" si="7"/>
        <v>0</v>
      </c>
      <c r="U17">
        <f t="shared" si="7"/>
        <v>0</v>
      </c>
      <c r="V17">
        <f t="shared" si="7"/>
        <v>0</v>
      </c>
      <c r="W17">
        <f t="shared" si="7"/>
        <v>0</v>
      </c>
      <c r="X17">
        <f t="shared" si="7"/>
        <v>0</v>
      </c>
      <c r="Y17">
        <f t="shared" si="7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0</v>
      </c>
      <c r="AG17">
        <f t="shared" si="7"/>
        <v>0</v>
      </c>
      <c r="AH17">
        <f t="shared" si="7"/>
        <v>0</v>
      </c>
      <c r="AI17">
        <f t="shared" si="7"/>
        <v>0</v>
      </c>
      <c r="AJ17">
        <f t="shared" si="7"/>
        <v>0</v>
      </c>
      <c r="AK17">
        <f t="shared" si="7"/>
        <v>0</v>
      </c>
      <c r="AL17">
        <f t="shared" si="7"/>
        <v>0</v>
      </c>
      <c r="AM17">
        <f t="shared" si="7"/>
        <v>0</v>
      </c>
      <c r="AN17">
        <f t="shared" si="2"/>
        <v>0</v>
      </c>
      <c r="AO17">
        <f t="shared" si="4"/>
        <v>0</v>
      </c>
      <c r="AP17" s="145">
        <f t="shared" si="5"/>
        <v>0</v>
      </c>
      <c r="AQ17" s="96">
        <f t="shared" si="6"/>
        <v>0</v>
      </c>
    </row>
    <row r="18" spans="1:43" x14ac:dyDescent="0.25">
      <c r="A18">
        <f t="shared" si="3"/>
        <v>0</v>
      </c>
      <c r="B18">
        <f t="shared" si="0"/>
        <v>0</v>
      </c>
      <c r="C18">
        <f t="shared" ref="C18:AN18" si="8">C9*$A18</f>
        <v>0</v>
      </c>
      <c r="D18">
        <f t="shared" si="8"/>
        <v>0</v>
      </c>
      <c r="E18">
        <f t="shared" si="8"/>
        <v>0</v>
      </c>
      <c r="F18">
        <f t="shared" si="8"/>
        <v>0</v>
      </c>
      <c r="G18">
        <f t="shared" si="8"/>
        <v>0</v>
      </c>
      <c r="H18">
        <f t="shared" si="8"/>
        <v>0</v>
      </c>
      <c r="I18">
        <f t="shared" si="8"/>
        <v>0</v>
      </c>
      <c r="J18">
        <f t="shared" si="8"/>
        <v>0</v>
      </c>
      <c r="K18">
        <f t="shared" si="8"/>
        <v>0</v>
      </c>
      <c r="L18">
        <f t="shared" si="8"/>
        <v>0</v>
      </c>
      <c r="M18">
        <f t="shared" si="8"/>
        <v>0</v>
      </c>
      <c r="N18">
        <f t="shared" si="8"/>
        <v>0</v>
      </c>
      <c r="O18">
        <f t="shared" si="8"/>
        <v>0</v>
      </c>
      <c r="P18">
        <f t="shared" si="8"/>
        <v>0</v>
      </c>
      <c r="Q18">
        <f t="shared" si="8"/>
        <v>0</v>
      </c>
      <c r="R18">
        <f t="shared" si="8"/>
        <v>0</v>
      </c>
      <c r="S18">
        <f t="shared" si="8"/>
        <v>0</v>
      </c>
      <c r="T18">
        <f t="shared" si="8"/>
        <v>0</v>
      </c>
      <c r="U18">
        <f t="shared" si="8"/>
        <v>0</v>
      </c>
      <c r="V18">
        <f t="shared" si="8"/>
        <v>0</v>
      </c>
      <c r="W18">
        <f t="shared" si="8"/>
        <v>0</v>
      </c>
      <c r="X18">
        <f t="shared" si="8"/>
        <v>0</v>
      </c>
      <c r="Y18">
        <f t="shared" si="8"/>
        <v>0</v>
      </c>
      <c r="Z18">
        <f t="shared" si="8"/>
        <v>0</v>
      </c>
      <c r="AA18">
        <f t="shared" si="8"/>
        <v>0</v>
      </c>
      <c r="AB18">
        <f t="shared" si="8"/>
        <v>0</v>
      </c>
      <c r="AC18">
        <f t="shared" si="8"/>
        <v>0</v>
      </c>
      <c r="AD18">
        <f t="shared" si="8"/>
        <v>0</v>
      </c>
      <c r="AE18">
        <f t="shared" si="8"/>
        <v>0</v>
      </c>
      <c r="AF18">
        <f t="shared" si="8"/>
        <v>0</v>
      </c>
      <c r="AG18">
        <f t="shared" si="8"/>
        <v>0</v>
      </c>
      <c r="AH18">
        <f t="shared" si="8"/>
        <v>0</v>
      </c>
      <c r="AI18">
        <f t="shared" si="8"/>
        <v>0</v>
      </c>
      <c r="AJ18">
        <f t="shared" si="8"/>
        <v>0</v>
      </c>
      <c r="AK18">
        <f t="shared" si="8"/>
        <v>0</v>
      </c>
      <c r="AL18">
        <f t="shared" si="8"/>
        <v>0</v>
      </c>
      <c r="AM18">
        <f t="shared" si="8"/>
        <v>0</v>
      </c>
      <c r="AN18">
        <f t="shared" si="8"/>
        <v>0</v>
      </c>
      <c r="AO18">
        <f t="shared" si="4"/>
        <v>0</v>
      </c>
      <c r="AP18">
        <f t="shared" si="5"/>
        <v>0</v>
      </c>
      <c r="AQ18" s="96">
        <f t="shared" si="6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9">C10/1000</f>
        <v>0</v>
      </c>
      <c r="D19">
        <f t="shared" si="9"/>
        <v>0</v>
      </c>
      <c r="E19">
        <f t="shared" si="9"/>
        <v>0</v>
      </c>
      <c r="F19">
        <f t="shared" si="9"/>
        <v>0</v>
      </c>
      <c r="G19">
        <f t="shared" si="9"/>
        <v>0</v>
      </c>
      <c r="H19">
        <f t="shared" si="9"/>
        <v>0</v>
      </c>
      <c r="I19">
        <f t="shared" si="9"/>
        <v>0</v>
      </c>
      <c r="J19">
        <f t="shared" si="9"/>
        <v>0</v>
      </c>
      <c r="K19">
        <f t="shared" si="9"/>
        <v>0</v>
      </c>
      <c r="L19">
        <f t="shared" si="9"/>
        <v>0</v>
      </c>
      <c r="M19">
        <f t="shared" si="9"/>
        <v>0</v>
      </c>
      <c r="N19">
        <f t="shared" si="9"/>
        <v>0</v>
      </c>
      <c r="O19">
        <f t="shared" si="9"/>
        <v>0</v>
      </c>
      <c r="P19">
        <f t="shared" si="9"/>
        <v>0</v>
      </c>
      <c r="Q19">
        <f t="shared" si="9"/>
        <v>0</v>
      </c>
      <c r="R19">
        <f t="shared" si="9"/>
        <v>0</v>
      </c>
      <c r="S19">
        <f t="shared" si="9"/>
        <v>0</v>
      </c>
      <c r="T19">
        <f t="shared" si="9"/>
        <v>0</v>
      </c>
      <c r="U19">
        <f t="shared" si="9"/>
        <v>0</v>
      </c>
      <c r="V19">
        <f t="shared" si="9"/>
        <v>0</v>
      </c>
      <c r="W19">
        <f t="shared" si="9"/>
        <v>0</v>
      </c>
      <c r="X19">
        <f t="shared" si="9"/>
        <v>0</v>
      </c>
      <c r="Y19">
        <f t="shared" si="9"/>
        <v>0</v>
      </c>
      <c r="Z19">
        <f t="shared" si="9"/>
        <v>0</v>
      </c>
      <c r="AA19">
        <f t="shared" si="9"/>
        <v>0</v>
      </c>
      <c r="AB19">
        <f t="shared" si="9"/>
        <v>0</v>
      </c>
      <c r="AC19">
        <f t="shared" si="9"/>
        <v>0</v>
      </c>
      <c r="AD19">
        <f t="shared" si="9"/>
        <v>0</v>
      </c>
      <c r="AE19">
        <f t="shared" si="9"/>
        <v>0</v>
      </c>
      <c r="AF19">
        <f t="shared" si="9"/>
        <v>0</v>
      </c>
      <c r="AG19">
        <f t="shared" si="9"/>
        <v>0</v>
      </c>
      <c r="AH19">
        <f t="shared" si="9"/>
        <v>0</v>
      </c>
      <c r="AI19">
        <f t="shared" si="9"/>
        <v>0</v>
      </c>
      <c r="AJ19">
        <f t="shared" si="9"/>
        <v>0</v>
      </c>
      <c r="AK19">
        <f t="shared" si="9"/>
        <v>0</v>
      </c>
      <c r="AL19">
        <f t="shared" si="9"/>
        <v>0</v>
      </c>
      <c r="AM19">
        <f t="shared" si="9"/>
        <v>0</v>
      </c>
      <c r="AN19">
        <f>AN10/1000</f>
        <v>0</v>
      </c>
      <c r="AO19">
        <f t="shared" si="4"/>
        <v>0</v>
      </c>
      <c r="AP19">
        <f t="shared" si="5"/>
        <v>0</v>
      </c>
      <c r="AQ19" s="96">
        <f t="shared" si="6"/>
        <v>0</v>
      </c>
    </row>
    <row r="20" spans="1:43" x14ac:dyDescent="0.25">
      <c r="AO20">
        <f>SUM(AO12:AO19)</f>
        <v>36713.17365269459</v>
      </c>
      <c r="AQ20" s="96">
        <f>SUM(AQ12:AQ19)</f>
        <v>25.699221556886211</v>
      </c>
    </row>
    <row r="21" spans="1:43" x14ac:dyDescent="0.25">
      <c r="B21" s="102">
        <f>B12/1000</f>
        <v>0.23952095808383236</v>
      </c>
      <c r="C21" s="102">
        <f t="shared" ref="C21:AN21" si="10">C12/1000</f>
        <v>0.23952095808383236</v>
      </c>
      <c r="D21" s="102">
        <f t="shared" si="10"/>
        <v>0.23952095808383236</v>
      </c>
      <c r="E21" s="102">
        <f t="shared" si="10"/>
        <v>0.23952095808383236</v>
      </c>
      <c r="F21" s="102">
        <f t="shared" si="10"/>
        <v>0.23952095808383236</v>
      </c>
      <c r="G21" s="102">
        <f t="shared" si="10"/>
        <v>0.29940119760479039</v>
      </c>
      <c r="H21" s="102">
        <f t="shared" si="10"/>
        <v>0.35928143712574856</v>
      </c>
      <c r="I21" s="102">
        <f t="shared" si="10"/>
        <v>0.41916167664670656</v>
      </c>
      <c r="J21" s="102">
        <f t="shared" si="10"/>
        <v>0.47904191616766473</v>
      </c>
      <c r="K21" s="102">
        <f t="shared" si="10"/>
        <v>0.50898203592814373</v>
      </c>
      <c r="L21" s="102">
        <f t="shared" si="10"/>
        <v>0.53892215568862278</v>
      </c>
      <c r="M21" s="102">
        <f t="shared" si="10"/>
        <v>0.53892215568862278</v>
      </c>
      <c r="N21" s="102">
        <f t="shared" si="10"/>
        <v>0.53892215568862278</v>
      </c>
      <c r="O21" s="102">
        <f t="shared" si="10"/>
        <v>0.53892215568862278</v>
      </c>
      <c r="P21" s="102">
        <f t="shared" si="10"/>
        <v>0.53892215568862278</v>
      </c>
      <c r="Q21" s="102">
        <f t="shared" si="10"/>
        <v>0.53892215568862278</v>
      </c>
      <c r="R21" s="102">
        <f t="shared" si="10"/>
        <v>0.53892215568862278</v>
      </c>
      <c r="S21" s="102">
        <f t="shared" si="10"/>
        <v>0.53892215568862278</v>
      </c>
      <c r="T21" s="102">
        <f t="shared" si="10"/>
        <v>0.53892215568862278</v>
      </c>
      <c r="U21" s="102">
        <f t="shared" si="10"/>
        <v>0.53892215568862278</v>
      </c>
      <c r="V21" s="102">
        <f t="shared" si="10"/>
        <v>0.53892215568862278</v>
      </c>
      <c r="W21" s="102">
        <f t="shared" si="10"/>
        <v>0.53892215568862278</v>
      </c>
      <c r="X21" s="102">
        <f t="shared" si="10"/>
        <v>0.53892215568862278</v>
      </c>
      <c r="Y21" s="102">
        <f t="shared" si="10"/>
        <v>0.53892215568862278</v>
      </c>
      <c r="Z21" s="102">
        <f t="shared" si="10"/>
        <v>0.53892215568862278</v>
      </c>
      <c r="AA21" s="102">
        <f t="shared" si="10"/>
        <v>0.53892215568862278</v>
      </c>
      <c r="AB21" s="102">
        <f t="shared" si="10"/>
        <v>0.53892215568862278</v>
      </c>
      <c r="AC21" s="102">
        <f t="shared" si="10"/>
        <v>0.53892215568862278</v>
      </c>
      <c r="AD21" s="102">
        <f t="shared" si="10"/>
        <v>0.53892215568862278</v>
      </c>
      <c r="AE21" s="102">
        <f t="shared" si="10"/>
        <v>0.50898203592814373</v>
      </c>
      <c r="AF21" s="102">
        <f t="shared" si="10"/>
        <v>0.47904191616766473</v>
      </c>
      <c r="AG21" s="102">
        <f t="shared" si="10"/>
        <v>0.41916167664670656</v>
      </c>
      <c r="AH21" s="102">
        <f t="shared" si="10"/>
        <v>0.35928143712574856</v>
      </c>
      <c r="AI21" s="102">
        <f t="shared" si="10"/>
        <v>0.29940119760479039</v>
      </c>
      <c r="AJ21" s="102">
        <f t="shared" si="10"/>
        <v>0.23952095808383236</v>
      </c>
      <c r="AK21" s="102">
        <f t="shared" si="10"/>
        <v>0.23952095808383236</v>
      </c>
      <c r="AL21" s="102">
        <f t="shared" si="10"/>
        <v>0.23952095808383236</v>
      </c>
      <c r="AM21" s="102">
        <f t="shared" si="10"/>
        <v>0.23952095808383236</v>
      </c>
      <c r="AN21" s="102">
        <f t="shared" si="10"/>
        <v>0.23952095808383236</v>
      </c>
      <c r="AO21" s="96">
        <f>AO20/1000</f>
        <v>36.713173652694593</v>
      </c>
    </row>
    <row r="22" spans="1:43" x14ac:dyDescent="0.25">
      <c r="B22" s="102">
        <f t="shared" ref="B22:AN22" si="11">B13/1000</f>
        <v>0.20958083832335328</v>
      </c>
      <c r="C22" s="102">
        <f t="shared" si="11"/>
        <v>0.20958083832335328</v>
      </c>
      <c r="D22" s="102">
        <f t="shared" si="11"/>
        <v>0.20958083832335328</v>
      </c>
      <c r="E22" s="102">
        <f t="shared" si="11"/>
        <v>0.20958083832335328</v>
      </c>
      <c r="F22" s="102">
        <f t="shared" si="11"/>
        <v>0.20958083832335328</v>
      </c>
      <c r="G22" s="102">
        <f t="shared" si="11"/>
        <v>0.20958083832335328</v>
      </c>
      <c r="H22" s="102">
        <f t="shared" si="11"/>
        <v>0.22754491017964074</v>
      </c>
      <c r="I22" s="102">
        <f t="shared" si="11"/>
        <v>0.23952095808383236</v>
      </c>
      <c r="J22" s="102">
        <f t="shared" si="11"/>
        <v>0.26347305389221554</v>
      </c>
      <c r="K22" s="102">
        <f t="shared" si="11"/>
        <v>0.29940119760479039</v>
      </c>
      <c r="L22" s="102">
        <f t="shared" si="11"/>
        <v>0.3353293413173653</v>
      </c>
      <c r="M22" s="102">
        <f t="shared" si="11"/>
        <v>0.35928143712574856</v>
      </c>
      <c r="N22" s="102">
        <f t="shared" si="11"/>
        <v>0.35928143712574856</v>
      </c>
      <c r="O22" s="102">
        <f t="shared" si="11"/>
        <v>0.35928143712574856</v>
      </c>
      <c r="P22" s="102">
        <f t="shared" si="11"/>
        <v>0.35928143712574856</v>
      </c>
      <c r="Q22" s="102">
        <f t="shared" si="11"/>
        <v>0.35928143712574856</v>
      </c>
      <c r="R22" s="102">
        <f t="shared" si="11"/>
        <v>0.35928143712574856</v>
      </c>
      <c r="S22" s="102">
        <f t="shared" si="11"/>
        <v>0.35928143712574856</v>
      </c>
      <c r="T22" s="102">
        <f t="shared" si="11"/>
        <v>0.35928143712574856</v>
      </c>
      <c r="U22" s="102">
        <f t="shared" si="11"/>
        <v>0.35928143712574856</v>
      </c>
      <c r="V22" s="102">
        <f t="shared" si="11"/>
        <v>0.35928143712574856</v>
      </c>
      <c r="W22" s="102">
        <f t="shared" si="11"/>
        <v>0.35928143712574856</v>
      </c>
      <c r="X22" s="102">
        <f t="shared" si="11"/>
        <v>0.35928143712574856</v>
      </c>
      <c r="Y22" s="102">
        <f t="shared" si="11"/>
        <v>0.35928143712574856</v>
      </c>
      <c r="Z22" s="102">
        <f t="shared" si="11"/>
        <v>0.35928143712574856</v>
      </c>
      <c r="AA22" s="102">
        <f t="shared" si="11"/>
        <v>0.35928143712574856</v>
      </c>
      <c r="AB22" s="102">
        <f t="shared" si="11"/>
        <v>0.35928143712574856</v>
      </c>
      <c r="AC22" s="102">
        <f t="shared" si="11"/>
        <v>0.35928143712574856</v>
      </c>
      <c r="AD22" s="102">
        <f t="shared" si="11"/>
        <v>0.3353293413173653</v>
      </c>
      <c r="AE22" s="102">
        <f t="shared" si="11"/>
        <v>0.29940119760479039</v>
      </c>
      <c r="AF22" s="102">
        <f t="shared" si="11"/>
        <v>0.26347305389221554</v>
      </c>
      <c r="AG22" s="102">
        <f t="shared" si="11"/>
        <v>0.23952095808383236</v>
      </c>
      <c r="AH22" s="102">
        <f t="shared" si="11"/>
        <v>0.22754491017964074</v>
      </c>
      <c r="AI22" s="102">
        <f t="shared" si="11"/>
        <v>0.20958083832335328</v>
      </c>
      <c r="AJ22" s="102">
        <f t="shared" si="11"/>
        <v>0.20958083832335328</v>
      </c>
      <c r="AK22" s="102">
        <f t="shared" si="11"/>
        <v>0.20958083832335328</v>
      </c>
      <c r="AL22" s="102">
        <f t="shared" si="11"/>
        <v>0.20958083832335328</v>
      </c>
      <c r="AM22" s="102">
        <f t="shared" si="11"/>
        <v>0.20958083832335328</v>
      </c>
      <c r="AN22" s="102">
        <f t="shared" si="11"/>
        <v>0.20958083832335328</v>
      </c>
    </row>
    <row r="23" spans="1:43" x14ac:dyDescent="0.25">
      <c r="B23" s="102">
        <f t="shared" ref="B23:AN23" si="12">B14/1000</f>
        <v>0.10479041916167665</v>
      </c>
      <c r="C23" s="102">
        <f t="shared" si="12"/>
        <v>0.10479041916167665</v>
      </c>
      <c r="D23" s="102">
        <f t="shared" si="12"/>
        <v>0.10479041916167665</v>
      </c>
      <c r="E23" s="102">
        <f t="shared" si="12"/>
        <v>0.10479041916167665</v>
      </c>
      <c r="F23" s="102">
        <f t="shared" si="12"/>
        <v>0.10479041916167665</v>
      </c>
      <c r="G23" s="102">
        <f t="shared" si="12"/>
        <v>0.10479041916167665</v>
      </c>
      <c r="H23" s="102">
        <f t="shared" si="12"/>
        <v>0.10479041916167665</v>
      </c>
      <c r="I23" s="102">
        <f t="shared" si="12"/>
        <v>0.11736526946107786</v>
      </c>
      <c r="J23" s="102">
        <f t="shared" si="12"/>
        <v>0.12994011976047903</v>
      </c>
      <c r="K23" s="102">
        <f t="shared" si="12"/>
        <v>0.14251497005988026</v>
      </c>
      <c r="L23" s="102">
        <f t="shared" si="12"/>
        <v>0.16347305389221559</v>
      </c>
      <c r="M23" s="102">
        <f t="shared" si="12"/>
        <v>0.17604790419161678</v>
      </c>
      <c r="N23" s="102">
        <f t="shared" si="12"/>
        <v>0.18862275449101798</v>
      </c>
      <c r="O23" s="102">
        <f t="shared" si="12"/>
        <v>0.18862275449101798</v>
      </c>
      <c r="P23" s="102">
        <f t="shared" si="12"/>
        <v>0.18862275449101798</v>
      </c>
      <c r="Q23" s="102">
        <f t="shared" si="12"/>
        <v>0.18862275449101798</v>
      </c>
      <c r="R23" s="102">
        <f t="shared" si="12"/>
        <v>0.18862275449101798</v>
      </c>
      <c r="S23" s="102">
        <f t="shared" si="12"/>
        <v>0.18862275449101798</v>
      </c>
      <c r="T23" s="102">
        <f t="shared" si="12"/>
        <v>0.18862275449101798</v>
      </c>
      <c r="U23" s="102">
        <f t="shared" si="12"/>
        <v>0.18862275449101798</v>
      </c>
      <c r="V23" s="102">
        <f t="shared" si="12"/>
        <v>0.18862275449101798</v>
      </c>
      <c r="W23" s="102">
        <f t="shared" si="12"/>
        <v>0.18862275449101798</v>
      </c>
      <c r="X23" s="102">
        <f t="shared" si="12"/>
        <v>0.18862275449101798</v>
      </c>
      <c r="Y23" s="102">
        <f t="shared" si="12"/>
        <v>0.18862275449101798</v>
      </c>
      <c r="Z23" s="102">
        <f t="shared" si="12"/>
        <v>0.18862275449101798</v>
      </c>
      <c r="AA23" s="102">
        <f t="shared" si="12"/>
        <v>0.18862275449101798</v>
      </c>
      <c r="AB23" s="102">
        <f t="shared" si="12"/>
        <v>0.18862275449101798</v>
      </c>
      <c r="AC23" s="102">
        <f t="shared" si="12"/>
        <v>0.17604790419161678</v>
      </c>
      <c r="AD23" s="102">
        <f t="shared" si="12"/>
        <v>0.16347305389221559</v>
      </c>
      <c r="AE23" s="102">
        <f t="shared" si="12"/>
        <v>0.14251497005988026</v>
      </c>
      <c r="AF23" s="102">
        <f t="shared" si="12"/>
        <v>0.12994011976047903</v>
      </c>
      <c r="AG23" s="102">
        <f t="shared" si="12"/>
        <v>0.11736526946107786</v>
      </c>
      <c r="AH23" s="102">
        <f t="shared" si="12"/>
        <v>0.10479041916167665</v>
      </c>
      <c r="AI23" s="102">
        <f t="shared" si="12"/>
        <v>0.10479041916167665</v>
      </c>
      <c r="AJ23" s="102">
        <f t="shared" si="12"/>
        <v>0.10479041916167665</v>
      </c>
      <c r="AK23" s="102">
        <f t="shared" si="12"/>
        <v>0.10479041916167665</v>
      </c>
      <c r="AL23" s="102">
        <f t="shared" si="12"/>
        <v>0.10479041916167665</v>
      </c>
      <c r="AM23" s="102">
        <f t="shared" si="12"/>
        <v>0.10479041916167665</v>
      </c>
      <c r="AN23" s="102">
        <f t="shared" si="12"/>
        <v>0.10479041916167665</v>
      </c>
      <c r="AO23" s="97"/>
    </row>
    <row r="24" spans="1:43" x14ac:dyDescent="0.25">
      <c r="B24" s="102">
        <f t="shared" ref="B24:AN24" si="13">B15/1000</f>
        <v>6.4670658682634732E-2</v>
      </c>
      <c r="C24" s="102">
        <f t="shared" si="13"/>
        <v>6.4670658682634732E-2</v>
      </c>
      <c r="D24" s="102">
        <f t="shared" si="13"/>
        <v>6.4670658682634732E-2</v>
      </c>
      <c r="E24" s="102">
        <f t="shared" si="13"/>
        <v>6.4670658682634732E-2</v>
      </c>
      <c r="F24" s="102">
        <f t="shared" si="13"/>
        <v>6.4670658682634732E-2</v>
      </c>
      <c r="G24" s="102">
        <f t="shared" si="13"/>
        <v>6.4670658682634732E-2</v>
      </c>
      <c r="H24" s="102">
        <f t="shared" si="13"/>
        <v>6.4670658682634732E-2</v>
      </c>
      <c r="I24" s="102">
        <f t="shared" si="13"/>
        <v>6.4670658682634732E-2</v>
      </c>
      <c r="J24" s="102">
        <f t="shared" si="13"/>
        <v>7.1856287425149698E-2</v>
      </c>
      <c r="K24" s="102">
        <f t="shared" si="13"/>
        <v>7.9041916167664664E-2</v>
      </c>
      <c r="L24" s="102">
        <f t="shared" si="13"/>
        <v>7.9041916167664664E-2</v>
      </c>
      <c r="M24" s="102">
        <f t="shared" si="13"/>
        <v>7.9041916167664664E-2</v>
      </c>
      <c r="N24" s="102">
        <f t="shared" si="13"/>
        <v>7.9041916167664664E-2</v>
      </c>
      <c r="O24" s="102">
        <f t="shared" si="13"/>
        <v>7.9041916167664664E-2</v>
      </c>
      <c r="P24" s="102">
        <f t="shared" si="13"/>
        <v>7.9041916167664664E-2</v>
      </c>
      <c r="Q24" s="102">
        <f t="shared" si="13"/>
        <v>7.9041916167664664E-2</v>
      </c>
      <c r="R24" s="102">
        <f t="shared" si="13"/>
        <v>7.9041916167664664E-2</v>
      </c>
      <c r="S24" s="102">
        <f t="shared" si="13"/>
        <v>7.9041916167664664E-2</v>
      </c>
      <c r="T24" s="102">
        <f t="shared" si="13"/>
        <v>7.9041916167664664E-2</v>
      </c>
      <c r="U24" s="102">
        <f t="shared" si="13"/>
        <v>7.9041916167664664E-2</v>
      </c>
      <c r="V24" s="102">
        <f t="shared" si="13"/>
        <v>7.9041916167664664E-2</v>
      </c>
      <c r="W24" s="102">
        <f t="shared" si="13"/>
        <v>7.9041916167664664E-2</v>
      </c>
      <c r="X24" s="102">
        <f t="shared" si="13"/>
        <v>7.9041916167664664E-2</v>
      </c>
      <c r="Y24" s="102">
        <f t="shared" si="13"/>
        <v>7.9041916167664664E-2</v>
      </c>
      <c r="Z24" s="102">
        <f t="shared" si="13"/>
        <v>7.9041916167664664E-2</v>
      </c>
      <c r="AA24" s="102">
        <f t="shared" si="13"/>
        <v>7.9041916167664664E-2</v>
      </c>
      <c r="AB24" s="102">
        <f t="shared" si="13"/>
        <v>7.9041916167664664E-2</v>
      </c>
      <c r="AC24" s="102">
        <f t="shared" si="13"/>
        <v>7.9041916167664664E-2</v>
      </c>
      <c r="AD24" s="102">
        <f t="shared" si="13"/>
        <v>7.9041916167664664E-2</v>
      </c>
      <c r="AE24" s="102">
        <f t="shared" si="13"/>
        <v>7.9041916167664664E-2</v>
      </c>
      <c r="AF24" s="102">
        <f t="shared" si="13"/>
        <v>7.1856287425149698E-2</v>
      </c>
      <c r="AG24" s="102">
        <f t="shared" si="13"/>
        <v>6.4670658682634732E-2</v>
      </c>
      <c r="AH24" s="102">
        <f t="shared" si="13"/>
        <v>6.4670658682634732E-2</v>
      </c>
      <c r="AI24" s="102">
        <f t="shared" si="13"/>
        <v>6.4670658682634732E-2</v>
      </c>
      <c r="AJ24" s="102">
        <f t="shared" si="13"/>
        <v>6.4670658682634732E-2</v>
      </c>
      <c r="AK24" s="102">
        <f t="shared" si="13"/>
        <v>6.4670658682634732E-2</v>
      </c>
      <c r="AL24" s="102">
        <f t="shared" si="13"/>
        <v>6.4670658682634732E-2</v>
      </c>
      <c r="AM24" s="102">
        <f t="shared" si="13"/>
        <v>6.4670658682634732E-2</v>
      </c>
      <c r="AN24" s="102">
        <f t="shared" si="13"/>
        <v>6.4670658682634732E-2</v>
      </c>
    </row>
    <row r="25" spans="1:43" x14ac:dyDescent="0.25">
      <c r="B25" s="102">
        <f t="shared" ref="B25:AN25" si="14">B16/1000</f>
        <v>0</v>
      </c>
      <c r="C25" s="102">
        <f t="shared" si="14"/>
        <v>0</v>
      </c>
      <c r="D25" s="102">
        <f t="shared" si="14"/>
        <v>0</v>
      </c>
      <c r="E25" s="102">
        <f t="shared" si="14"/>
        <v>0</v>
      </c>
      <c r="F25" s="102">
        <f t="shared" si="14"/>
        <v>0</v>
      </c>
      <c r="G25" s="102">
        <f t="shared" si="14"/>
        <v>0</v>
      </c>
      <c r="H25" s="102">
        <f t="shared" si="14"/>
        <v>0</v>
      </c>
      <c r="I25" s="102">
        <f t="shared" si="14"/>
        <v>0</v>
      </c>
      <c r="J25" s="102">
        <f t="shared" si="14"/>
        <v>0</v>
      </c>
      <c r="K25" s="102">
        <f t="shared" si="14"/>
        <v>0</v>
      </c>
      <c r="L25" s="102">
        <f t="shared" si="14"/>
        <v>0</v>
      </c>
      <c r="M25" s="102">
        <f t="shared" si="14"/>
        <v>0</v>
      </c>
      <c r="N25" s="102">
        <f t="shared" si="14"/>
        <v>0</v>
      </c>
      <c r="O25" s="102">
        <f t="shared" si="14"/>
        <v>0</v>
      </c>
      <c r="P25" s="102">
        <f t="shared" si="14"/>
        <v>0</v>
      </c>
      <c r="Q25" s="102">
        <f t="shared" si="14"/>
        <v>0</v>
      </c>
      <c r="R25" s="102">
        <f t="shared" si="14"/>
        <v>0</v>
      </c>
      <c r="S25" s="102">
        <f t="shared" si="14"/>
        <v>0</v>
      </c>
      <c r="T25" s="102">
        <f t="shared" si="14"/>
        <v>0</v>
      </c>
      <c r="U25" s="102">
        <f t="shared" si="14"/>
        <v>0</v>
      </c>
      <c r="V25" s="102">
        <f t="shared" si="14"/>
        <v>0</v>
      </c>
      <c r="W25" s="102">
        <f t="shared" si="14"/>
        <v>0</v>
      </c>
      <c r="X25" s="102">
        <f t="shared" si="14"/>
        <v>0</v>
      </c>
      <c r="Y25" s="102">
        <f t="shared" si="14"/>
        <v>0</v>
      </c>
      <c r="Z25" s="102">
        <f t="shared" si="14"/>
        <v>0</v>
      </c>
      <c r="AA25" s="102">
        <f t="shared" si="14"/>
        <v>0</v>
      </c>
      <c r="AB25" s="102">
        <f t="shared" si="14"/>
        <v>0</v>
      </c>
      <c r="AC25" s="102">
        <f t="shared" si="14"/>
        <v>0</v>
      </c>
      <c r="AD25" s="102">
        <f t="shared" si="14"/>
        <v>0</v>
      </c>
      <c r="AE25" s="102">
        <f t="shared" si="14"/>
        <v>0</v>
      </c>
      <c r="AF25" s="102">
        <f t="shared" si="14"/>
        <v>0</v>
      </c>
      <c r="AG25" s="102">
        <f t="shared" si="14"/>
        <v>0</v>
      </c>
      <c r="AH25" s="102">
        <f t="shared" si="14"/>
        <v>0</v>
      </c>
      <c r="AI25" s="102">
        <f t="shared" si="14"/>
        <v>0</v>
      </c>
      <c r="AJ25" s="102">
        <f t="shared" si="14"/>
        <v>0</v>
      </c>
      <c r="AK25" s="102">
        <f t="shared" si="14"/>
        <v>0</v>
      </c>
      <c r="AL25" s="102">
        <f t="shared" si="14"/>
        <v>0</v>
      </c>
      <c r="AM25" s="102">
        <f t="shared" si="14"/>
        <v>0</v>
      </c>
      <c r="AN25" s="102">
        <f t="shared" si="14"/>
        <v>0</v>
      </c>
    </row>
    <row r="26" spans="1:43" x14ac:dyDescent="0.25">
      <c r="B26" s="102">
        <f t="shared" ref="B26:AN26" si="15">B17/1000</f>
        <v>0</v>
      </c>
      <c r="C26" s="102">
        <f t="shared" si="15"/>
        <v>0</v>
      </c>
      <c r="D26" s="102">
        <f t="shared" si="15"/>
        <v>0</v>
      </c>
      <c r="E26" s="102">
        <f t="shared" si="15"/>
        <v>0</v>
      </c>
      <c r="F26" s="102">
        <f t="shared" si="15"/>
        <v>0</v>
      </c>
      <c r="G26" s="102">
        <f t="shared" si="15"/>
        <v>0</v>
      </c>
      <c r="H26" s="102">
        <f t="shared" si="15"/>
        <v>0</v>
      </c>
      <c r="I26" s="102">
        <f t="shared" si="15"/>
        <v>0</v>
      </c>
      <c r="J26" s="102">
        <f t="shared" si="15"/>
        <v>0</v>
      </c>
      <c r="K26" s="102">
        <f t="shared" si="15"/>
        <v>0</v>
      </c>
      <c r="L26" s="102">
        <f t="shared" si="15"/>
        <v>0</v>
      </c>
      <c r="M26" s="102">
        <f t="shared" si="15"/>
        <v>0</v>
      </c>
      <c r="N26" s="102">
        <f t="shared" si="15"/>
        <v>0</v>
      </c>
      <c r="O26" s="102">
        <f t="shared" si="15"/>
        <v>0</v>
      </c>
      <c r="P26" s="102">
        <f t="shared" si="15"/>
        <v>0</v>
      </c>
      <c r="Q26" s="102">
        <f t="shared" si="15"/>
        <v>0</v>
      </c>
      <c r="R26" s="102">
        <f t="shared" si="15"/>
        <v>0</v>
      </c>
      <c r="S26" s="102">
        <f t="shared" si="15"/>
        <v>0</v>
      </c>
      <c r="T26" s="102">
        <f t="shared" si="15"/>
        <v>0</v>
      </c>
      <c r="U26" s="102">
        <f t="shared" si="15"/>
        <v>0</v>
      </c>
      <c r="V26" s="102">
        <f t="shared" si="15"/>
        <v>0</v>
      </c>
      <c r="W26" s="102">
        <f t="shared" si="15"/>
        <v>0</v>
      </c>
      <c r="X26" s="102">
        <f t="shared" si="15"/>
        <v>0</v>
      </c>
      <c r="Y26" s="102">
        <f t="shared" si="15"/>
        <v>0</v>
      </c>
      <c r="Z26" s="102">
        <f t="shared" si="15"/>
        <v>0</v>
      </c>
      <c r="AA26" s="102">
        <f t="shared" si="15"/>
        <v>0</v>
      </c>
      <c r="AB26" s="102">
        <f t="shared" si="15"/>
        <v>0</v>
      </c>
      <c r="AC26" s="102">
        <f t="shared" si="15"/>
        <v>0</v>
      </c>
      <c r="AD26" s="102">
        <f t="shared" si="15"/>
        <v>0</v>
      </c>
      <c r="AE26" s="102">
        <f t="shared" si="15"/>
        <v>0</v>
      </c>
      <c r="AF26" s="102">
        <f t="shared" si="15"/>
        <v>0</v>
      </c>
      <c r="AG26" s="102">
        <f t="shared" si="15"/>
        <v>0</v>
      </c>
      <c r="AH26" s="102">
        <f t="shared" si="15"/>
        <v>0</v>
      </c>
      <c r="AI26" s="102">
        <f t="shared" si="15"/>
        <v>0</v>
      </c>
      <c r="AJ26" s="102">
        <f t="shared" si="15"/>
        <v>0</v>
      </c>
      <c r="AK26" s="102">
        <f t="shared" si="15"/>
        <v>0</v>
      </c>
      <c r="AL26" s="102">
        <f t="shared" si="15"/>
        <v>0</v>
      </c>
      <c r="AM26" s="102">
        <f t="shared" si="15"/>
        <v>0</v>
      </c>
      <c r="AN26" s="102">
        <f t="shared" si="15"/>
        <v>0</v>
      </c>
      <c r="AO26" s="96">
        <f>AO21*0.7</f>
        <v>25.699221556886215</v>
      </c>
    </row>
    <row r="27" spans="1:43" x14ac:dyDescent="0.25">
      <c r="B27" s="102">
        <f t="shared" ref="B27:AN27" si="16">B18/1000</f>
        <v>0</v>
      </c>
      <c r="C27" s="102">
        <f t="shared" si="16"/>
        <v>0</v>
      </c>
      <c r="D27" s="102">
        <f t="shared" si="16"/>
        <v>0</v>
      </c>
      <c r="E27" s="102">
        <f t="shared" si="16"/>
        <v>0</v>
      </c>
      <c r="F27" s="102">
        <f t="shared" si="16"/>
        <v>0</v>
      </c>
      <c r="G27" s="102">
        <f t="shared" si="16"/>
        <v>0</v>
      </c>
      <c r="H27" s="102">
        <f t="shared" si="16"/>
        <v>0</v>
      </c>
      <c r="I27" s="102">
        <f t="shared" si="16"/>
        <v>0</v>
      </c>
      <c r="J27" s="102">
        <f t="shared" si="16"/>
        <v>0</v>
      </c>
      <c r="K27" s="102">
        <f t="shared" si="16"/>
        <v>0</v>
      </c>
      <c r="L27" s="102">
        <f t="shared" si="16"/>
        <v>0</v>
      </c>
      <c r="M27" s="102">
        <f t="shared" si="16"/>
        <v>0</v>
      </c>
      <c r="N27" s="102">
        <f t="shared" si="16"/>
        <v>0</v>
      </c>
      <c r="O27" s="102">
        <f t="shared" si="16"/>
        <v>0</v>
      </c>
      <c r="P27" s="102">
        <f t="shared" si="16"/>
        <v>0</v>
      </c>
      <c r="Q27" s="102">
        <f t="shared" si="16"/>
        <v>0</v>
      </c>
      <c r="R27" s="102">
        <f t="shared" si="16"/>
        <v>0</v>
      </c>
      <c r="S27" s="102">
        <f t="shared" si="16"/>
        <v>0</v>
      </c>
      <c r="T27" s="102">
        <f t="shared" si="16"/>
        <v>0</v>
      </c>
      <c r="U27" s="102">
        <f t="shared" si="16"/>
        <v>0</v>
      </c>
      <c r="V27" s="102">
        <f t="shared" si="16"/>
        <v>0</v>
      </c>
      <c r="W27" s="102">
        <f t="shared" si="16"/>
        <v>0</v>
      </c>
      <c r="X27" s="102">
        <f t="shared" si="16"/>
        <v>0</v>
      </c>
      <c r="Y27" s="102">
        <f t="shared" si="16"/>
        <v>0</v>
      </c>
      <c r="Z27" s="102">
        <f t="shared" si="16"/>
        <v>0</v>
      </c>
      <c r="AA27" s="102">
        <f t="shared" si="16"/>
        <v>0</v>
      </c>
      <c r="AB27" s="102">
        <f t="shared" si="16"/>
        <v>0</v>
      </c>
      <c r="AC27" s="102">
        <f t="shared" si="16"/>
        <v>0</v>
      </c>
      <c r="AD27" s="102">
        <f t="shared" si="16"/>
        <v>0</v>
      </c>
      <c r="AE27" s="102">
        <f t="shared" si="16"/>
        <v>0</v>
      </c>
      <c r="AF27" s="102">
        <f t="shared" si="16"/>
        <v>0</v>
      </c>
      <c r="AG27" s="102">
        <f t="shared" si="16"/>
        <v>0</v>
      </c>
      <c r="AH27" s="102">
        <f t="shared" si="16"/>
        <v>0</v>
      </c>
      <c r="AI27" s="102">
        <f t="shared" si="16"/>
        <v>0</v>
      </c>
      <c r="AJ27" s="102">
        <f t="shared" si="16"/>
        <v>0</v>
      </c>
      <c r="AK27" s="102">
        <f t="shared" si="16"/>
        <v>0</v>
      </c>
      <c r="AL27" s="102">
        <f t="shared" si="16"/>
        <v>0</v>
      </c>
      <c r="AM27" s="102">
        <f t="shared" si="16"/>
        <v>0</v>
      </c>
      <c r="AN27" s="102">
        <f t="shared" si="16"/>
        <v>0</v>
      </c>
    </row>
    <row r="28" spans="1:43" x14ac:dyDescent="0.25">
      <c r="B28" s="102">
        <f t="shared" ref="B28:AN28" si="17">B19/1000</f>
        <v>0</v>
      </c>
      <c r="C28" s="102">
        <f t="shared" si="17"/>
        <v>0</v>
      </c>
      <c r="D28" s="102">
        <f t="shared" si="17"/>
        <v>0</v>
      </c>
      <c r="E28" s="102">
        <f t="shared" si="17"/>
        <v>0</v>
      </c>
      <c r="F28" s="102">
        <f t="shared" si="17"/>
        <v>0</v>
      </c>
      <c r="G28" s="102">
        <f t="shared" si="17"/>
        <v>0</v>
      </c>
      <c r="H28" s="102">
        <f t="shared" si="17"/>
        <v>0</v>
      </c>
      <c r="I28" s="102">
        <f t="shared" si="17"/>
        <v>0</v>
      </c>
      <c r="J28" s="102">
        <f t="shared" si="17"/>
        <v>0</v>
      </c>
      <c r="K28" s="102">
        <f t="shared" si="17"/>
        <v>0</v>
      </c>
      <c r="L28" s="102">
        <f t="shared" si="17"/>
        <v>0</v>
      </c>
      <c r="M28" s="102">
        <f t="shared" si="17"/>
        <v>0</v>
      </c>
      <c r="N28" s="102">
        <f t="shared" si="17"/>
        <v>0</v>
      </c>
      <c r="O28" s="102">
        <f t="shared" si="17"/>
        <v>0</v>
      </c>
      <c r="P28" s="102">
        <f t="shared" si="17"/>
        <v>0</v>
      </c>
      <c r="Q28" s="102">
        <f t="shared" si="17"/>
        <v>0</v>
      </c>
      <c r="R28" s="102">
        <f t="shared" si="17"/>
        <v>0</v>
      </c>
      <c r="S28" s="102">
        <f t="shared" si="17"/>
        <v>0</v>
      </c>
      <c r="T28" s="102">
        <f t="shared" si="17"/>
        <v>0</v>
      </c>
      <c r="U28" s="102">
        <f t="shared" si="17"/>
        <v>0</v>
      </c>
      <c r="V28" s="102">
        <f t="shared" si="17"/>
        <v>0</v>
      </c>
      <c r="W28" s="102">
        <f t="shared" si="17"/>
        <v>0</v>
      </c>
      <c r="X28" s="102">
        <f t="shared" si="17"/>
        <v>0</v>
      </c>
      <c r="Y28" s="102">
        <f t="shared" si="17"/>
        <v>0</v>
      </c>
      <c r="Z28" s="102">
        <f t="shared" si="17"/>
        <v>0</v>
      </c>
      <c r="AA28" s="102">
        <f t="shared" si="17"/>
        <v>0</v>
      </c>
      <c r="AB28" s="102">
        <f t="shared" si="17"/>
        <v>0</v>
      </c>
      <c r="AC28" s="102">
        <f t="shared" si="17"/>
        <v>0</v>
      </c>
      <c r="AD28" s="102">
        <f t="shared" si="17"/>
        <v>0</v>
      </c>
      <c r="AE28" s="102">
        <f t="shared" si="17"/>
        <v>0</v>
      </c>
      <c r="AF28" s="102">
        <f t="shared" si="17"/>
        <v>0</v>
      </c>
      <c r="AG28" s="102">
        <f t="shared" si="17"/>
        <v>0</v>
      </c>
      <c r="AH28" s="102">
        <f t="shared" si="17"/>
        <v>0</v>
      </c>
      <c r="AI28" s="102">
        <f t="shared" si="17"/>
        <v>0</v>
      </c>
      <c r="AJ28" s="102">
        <f t="shared" si="17"/>
        <v>0</v>
      </c>
      <c r="AK28" s="102">
        <f t="shared" si="17"/>
        <v>0</v>
      </c>
      <c r="AL28" s="102">
        <f t="shared" si="17"/>
        <v>0</v>
      </c>
      <c r="AM28" s="102">
        <f t="shared" si="17"/>
        <v>0</v>
      </c>
      <c r="AN28" s="102">
        <f t="shared" si="17"/>
        <v>0</v>
      </c>
    </row>
    <row r="29" spans="1:43" x14ac:dyDescent="0.25">
      <c r="B29" s="103" t="s">
        <v>16</v>
      </c>
      <c r="C29" s="103" t="s">
        <v>17</v>
      </c>
      <c r="D29" s="103" t="s">
        <v>18</v>
      </c>
      <c r="E29" s="103" t="s">
        <v>19</v>
      </c>
      <c r="F29" s="103" t="s">
        <v>20</v>
      </c>
      <c r="G29" s="103" t="s">
        <v>21</v>
      </c>
      <c r="H29" s="103" t="s">
        <v>22</v>
      </c>
      <c r="I29" s="103" t="s">
        <v>23</v>
      </c>
      <c r="J29" s="103" t="s">
        <v>24</v>
      </c>
      <c r="K29" s="103" t="s">
        <v>25</v>
      </c>
      <c r="L29" s="103" t="s">
        <v>26</v>
      </c>
      <c r="M29" s="103" t="s">
        <v>27</v>
      </c>
      <c r="N29" s="103" t="s">
        <v>28</v>
      </c>
      <c r="O29" s="103" t="s">
        <v>29</v>
      </c>
      <c r="P29" s="103" t="s">
        <v>30</v>
      </c>
      <c r="Q29" s="103" t="s">
        <v>31</v>
      </c>
      <c r="R29" s="103" t="s">
        <v>32</v>
      </c>
      <c r="S29" s="103" t="s">
        <v>33</v>
      </c>
      <c r="T29" s="103" t="s">
        <v>34</v>
      </c>
      <c r="U29" s="103" t="s">
        <v>35</v>
      </c>
      <c r="V29" s="103" t="s">
        <v>36</v>
      </c>
      <c r="W29" s="103" t="s">
        <v>37</v>
      </c>
      <c r="X29" s="103" t="s">
        <v>38</v>
      </c>
      <c r="Y29" s="103" t="s">
        <v>39</v>
      </c>
      <c r="Z29" s="103" t="s">
        <v>40</v>
      </c>
      <c r="AA29" s="103" t="s">
        <v>41</v>
      </c>
      <c r="AB29" s="103" t="s">
        <v>42</v>
      </c>
      <c r="AC29" s="103" t="s">
        <v>43</v>
      </c>
      <c r="AD29" s="103" t="s">
        <v>44</v>
      </c>
      <c r="AE29" s="103" t="s">
        <v>45</v>
      </c>
      <c r="AF29" s="103" t="s">
        <v>46</v>
      </c>
      <c r="AG29" s="103" t="s">
        <v>47</v>
      </c>
      <c r="AH29" s="103" t="s">
        <v>48</v>
      </c>
      <c r="AI29" s="103" t="s">
        <v>49</v>
      </c>
      <c r="AJ29" s="103" t="s">
        <v>50</v>
      </c>
      <c r="AK29" s="103" t="s">
        <v>51</v>
      </c>
      <c r="AL29" s="103" t="s">
        <v>52</v>
      </c>
      <c r="AM29" s="103" t="s">
        <v>53</v>
      </c>
      <c r="AN29" s="103" t="s">
        <v>54</v>
      </c>
    </row>
    <row r="30" spans="1:43" x14ac:dyDescent="0.25">
      <c r="B30" s="102">
        <f>B21*0.7</f>
        <v>0.16766467065868265</v>
      </c>
      <c r="C30" s="102">
        <f t="shared" ref="C30:AN30" si="18">C21*0.7</f>
        <v>0.16766467065868265</v>
      </c>
      <c r="D30" s="102">
        <f t="shared" si="18"/>
        <v>0.16766467065868265</v>
      </c>
      <c r="E30" s="102">
        <f t="shared" si="18"/>
        <v>0.16766467065868265</v>
      </c>
      <c r="F30" s="102">
        <f t="shared" si="18"/>
        <v>0.16766467065868265</v>
      </c>
      <c r="G30" s="102">
        <f t="shared" si="18"/>
        <v>0.20958083832335325</v>
      </c>
      <c r="H30" s="102">
        <f t="shared" si="18"/>
        <v>0.25149700598802399</v>
      </c>
      <c r="I30" s="102">
        <f t="shared" si="18"/>
        <v>0.29341317365269459</v>
      </c>
      <c r="J30" s="102">
        <f t="shared" si="18"/>
        <v>0.3353293413173653</v>
      </c>
      <c r="K30" s="102">
        <f t="shared" si="18"/>
        <v>0.35628742514970058</v>
      </c>
      <c r="L30" s="102">
        <f t="shared" si="18"/>
        <v>0.3772455089820359</v>
      </c>
      <c r="M30" s="102">
        <f t="shared" si="18"/>
        <v>0.3772455089820359</v>
      </c>
      <c r="N30" s="102">
        <f t="shared" si="18"/>
        <v>0.3772455089820359</v>
      </c>
      <c r="O30" s="102">
        <f t="shared" si="18"/>
        <v>0.3772455089820359</v>
      </c>
      <c r="P30" s="102">
        <f t="shared" si="18"/>
        <v>0.3772455089820359</v>
      </c>
      <c r="Q30" s="102">
        <f t="shared" si="18"/>
        <v>0.3772455089820359</v>
      </c>
      <c r="R30" s="102">
        <f t="shared" si="18"/>
        <v>0.3772455089820359</v>
      </c>
      <c r="S30" s="102">
        <f t="shared" si="18"/>
        <v>0.3772455089820359</v>
      </c>
      <c r="T30" s="102">
        <f t="shared" si="18"/>
        <v>0.3772455089820359</v>
      </c>
      <c r="U30" s="102">
        <f t="shared" si="18"/>
        <v>0.3772455089820359</v>
      </c>
      <c r="V30" s="102">
        <f t="shared" si="18"/>
        <v>0.3772455089820359</v>
      </c>
      <c r="W30" s="102">
        <f t="shared" si="18"/>
        <v>0.3772455089820359</v>
      </c>
      <c r="X30" s="102">
        <f t="shared" si="18"/>
        <v>0.3772455089820359</v>
      </c>
      <c r="Y30" s="102">
        <f t="shared" si="18"/>
        <v>0.3772455089820359</v>
      </c>
      <c r="Z30" s="102">
        <f t="shared" si="18"/>
        <v>0.3772455089820359</v>
      </c>
      <c r="AA30" s="102">
        <f t="shared" si="18"/>
        <v>0.3772455089820359</v>
      </c>
      <c r="AB30" s="102">
        <f t="shared" si="18"/>
        <v>0.3772455089820359</v>
      </c>
      <c r="AC30" s="102">
        <f t="shared" si="18"/>
        <v>0.3772455089820359</v>
      </c>
      <c r="AD30" s="102">
        <f t="shared" si="18"/>
        <v>0.3772455089820359</v>
      </c>
      <c r="AE30" s="102">
        <f t="shared" si="18"/>
        <v>0.35628742514970058</v>
      </c>
      <c r="AF30" s="102">
        <f t="shared" si="18"/>
        <v>0.3353293413173653</v>
      </c>
      <c r="AG30" s="102">
        <f t="shared" si="18"/>
        <v>0.29341317365269459</v>
      </c>
      <c r="AH30" s="102">
        <f t="shared" si="18"/>
        <v>0.25149700598802399</v>
      </c>
      <c r="AI30" s="102">
        <f t="shared" si="18"/>
        <v>0.20958083832335325</v>
      </c>
      <c r="AJ30" s="102">
        <f t="shared" si="18"/>
        <v>0.16766467065868265</v>
      </c>
      <c r="AK30" s="102">
        <f t="shared" si="18"/>
        <v>0.16766467065868265</v>
      </c>
      <c r="AL30" s="102">
        <f t="shared" si="18"/>
        <v>0.16766467065868265</v>
      </c>
      <c r="AM30" s="102">
        <f t="shared" si="18"/>
        <v>0.16766467065868265</v>
      </c>
      <c r="AN30" s="102">
        <f t="shared" si="18"/>
        <v>0.16766467065868265</v>
      </c>
    </row>
    <row r="31" spans="1:43" x14ac:dyDescent="0.25">
      <c r="B31" s="102">
        <f t="shared" ref="B31:AN31" si="19">B22*0.7</f>
        <v>0.1467065868263473</v>
      </c>
      <c r="C31" s="102">
        <f t="shared" si="19"/>
        <v>0.1467065868263473</v>
      </c>
      <c r="D31" s="102">
        <f t="shared" si="19"/>
        <v>0.1467065868263473</v>
      </c>
      <c r="E31" s="102">
        <f t="shared" si="19"/>
        <v>0.1467065868263473</v>
      </c>
      <c r="F31" s="102">
        <f t="shared" si="19"/>
        <v>0.1467065868263473</v>
      </c>
      <c r="G31" s="102">
        <f t="shared" si="19"/>
        <v>0.1467065868263473</v>
      </c>
      <c r="H31" s="102">
        <f t="shared" si="19"/>
        <v>0.15928143712574849</v>
      </c>
      <c r="I31" s="102">
        <f t="shared" si="19"/>
        <v>0.16766467065868265</v>
      </c>
      <c r="J31" s="102">
        <f t="shared" si="19"/>
        <v>0.18443113772455086</v>
      </c>
      <c r="K31" s="102">
        <f t="shared" si="19"/>
        <v>0.20958083832335325</v>
      </c>
      <c r="L31" s="102">
        <f t="shared" si="19"/>
        <v>0.2347305389221557</v>
      </c>
      <c r="M31" s="102">
        <f t="shared" si="19"/>
        <v>0.25149700598802399</v>
      </c>
      <c r="N31" s="102">
        <f t="shared" si="19"/>
        <v>0.25149700598802399</v>
      </c>
      <c r="O31" s="102">
        <f t="shared" si="19"/>
        <v>0.25149700598802399</v>
      </c>
      <c r="P31" s="102">
        <f t="shared" si="19"/>
        <v>0.25149700598802399</v>
      </c>
      <c r="Q31" s="102">
        <f t="shared" si="19"/>
        <v>0.25149700598802399</v>
      </c>
      <c r="R31" s="102">
        <f t="shared" si="19"/>
        <v>0.25149700598802399</v>
      </c>
      <c r="S31" s="102">
        <f t="shared" si="19"/>
        <v>0.25149700598802399</v>
      </c>
      <c r="T31" s="102">
        <f t="shared" si="19"/>
        <v>0.25149700598802399</v>
      </c>
      <c r="U31" s="102">
        <f t="shared" si="19"/>
        <v>0.25149700598802399</v>
      </c>
      <c r="V31" s="102">
        <f t="shared" si="19"/>
        <v>0.25149700598802399</v>
      </c>
      <c r="W31" s="102">
        <f t="shared" si="19"/>
        <v>0.25149700598802399</v>
      </c>
      <c r="X31" s="102">
        <f t="shared" si="19"/>
        <v>0.25149700598802399</v>
      </c>
      <c r="Y31" s="102">
        <f t="shared" si="19"/>
        <v>0.25149700598802399</v>
      </c>
      <c r="Z31" s="102">
        <f t="shared" si="19"/>
        <v>0.25149700598802399</v>
      </c>
      <c r="AA31" s="102">
        <f t="shared" si="19"/>
        <v>0.25149700598802399</v>
      </c>
      <c r="AB31" s="102">
        <f t="shared" si="19"/>
        <v>0.25149700598802399</v>
      </c>
      <c r="AC31" s="102">
        <f t="shared" si="19"/>
        <v>0.25149700598802399</v>
      </c>
      <c r="AD31" s="102">
        <f t="shared" si="19"/>
        <v>0.2347305389221557</v>
      </c>
      <c r="AE31" s="102">
        <f t="shared" si="19"/>
        <v>0.20958083832335325</v>
      </c>
      <c r="AF31" s="102">
        <f t="shared" si="19"/>
        <v>0.18443113772455086</v>
      </c>
      <c r="AG31" s="102">
        <f t="shared" si="19"/>
        <v>0.16766467065868265</v>
      </c>
      <c r="AH31" s="102">
        <f t="shared" si="19"/>
        <v>0.15928143712574849</v>
      </c>
      <c r="AI31" s="102">
        <f t="shared" si="19"/>
        <v>0.1467065868263473</v>
      </c>
      <c r="AJ31" s="102">
        <f t="shared" si="19"/>
        <v>0.1467065868263473</v>
      </c>
      <c r="AK31" s="102">
        <f t="shared" si="19"/>
        <v>0.1467065868263473</v>
      </c>
      <c r="AL31" s="102">
        <f t="shared" si="19"/>
        <v>0.1467065868263473</v>
      </c>
      <c r="AM31" s="102">
        <f t="shared" si="19"/>
        <v>0.1467065868263473</v>
      </c>
      <c r="AN31" s="102">
        <f t="shared" si="19"/>
        <v>0.1467065868263473</v>
      </c>
    </row>
    <row r="32" spans="1:43" x14ac:dyDescent="0.25">
      <c r="B32" s="102">
        <f t="shared" ref="B32:AN32" si="20">B23*0.7</f>
        <v>7.3353293413173648E-2</v>
      </c>
      <c r="C32" s="102">
        <f t="shared" si="20"/>
        <v>7.3353293413173648E-2</v>
      </c>
      <c r="D32" s="102">
        <f t="shared" si="20"/>
        <v>7.3353293413173648E-2</v>
      </c>
      <c r="E32" s="102">
        <f t="shared" si="20"/>
        <v>7.3353293413173648E-2</v>
      </c>
      <c r="F32" s="102">
        <f t="shared" si="20"/>
        <v>7.3353293413173648E-2</v>
      </c>
      <c r="G32" s="102">
        <f t="shared" si="20"/>
        <v>7.3353293413173648E-2</v>
      </c>
      <c r="H32" s="102">
        <f t="shared" si="20"/>
        <v>7.3353293413173648E-2</v>
      </c>
      <c r="I32" s="102">
        <f t="shared" si="20"/>
        <v>8.2155688622754505E-2</v>
      </c>
      <c r="J32" s="102">
        <f t="shared" si="20"/>
        <v>9.0958083832335321E-2</v>
      </c>
      <c r="K32" s="102">
        <f t="shared" si="20"/>
        <v>9.9760479041916178E-2</v>
      </c>
      <c r="L32" s="102">
        <f t="shared" si="20"/>
        <v>0.11443113772455091</v>
      </c>
      <c r="M32" s="102">
        <f t="shared" si="20"/>
        <v>0.12323353293413174</v>
      </c>
      <c r="N32" s="102">
        <f t="shared" si="20"/>
        <v>0.13203592814371257</v>
      </c>
      <c r="O32" s="102">
        <f t="shared" si="20"/>
        <v>0.13203592814371257</v>
      </c>
      <c r="P32" s="102">
        <f t="shared" si="20"/>
        <v>0.13203592814371257</v>
      </c>
      <c r="Q32" s="102">
        <f t="shared" si="20"/>
        <v>0.13203592814371257</v>
      </c>
      <c r="R32" s="102">
        <f t="shared" si="20"/>
        <v>0.13203592814371257</v>
      </c>
      <c r="S32" s="102">
        <f t="shared" si="20"/>
        <v>0.13203592814371257</v>
      </c>
      <c r="T32" s="102">
        <f t="shared" si="20"/>
        <v>0.13203592814371257</v>
      </c>
      <c r="U32" s="102">
        <f t="shared" si="20"/>
        <v>0.13203592814371257</v>
      </c>
      <c r="V32" s="102">
        <f t="shared" si="20"/>
        <v>0.13203592814371257</v>
      </c>
      <c r="W32" s="102">
        <f t="shared" si="20"/>
        <v>0.13203592814371257</v>
      </c>
      <c r="X32" s="102">
        <f t="shared" si="20"/>
        <v>0.13203592814371257</v>
      </c>
      <c r="Y32" s="102">
        <f t="shared" si="20"/>
        <v>0.13203592814371257</v>
      </c>
      <c r="Z32" s="102">
        <f t="shared" si="20"/>
        <v>0.13203592814371257</v>
      </c>
      <c r="AA32" s="102">
        <f t="shared" si="20"/>
        <v>0.13203592814371257</v>
      </c>
      <c r="AB32" s="102">
        <f t="shared" si="20"/>
        <v>0.13203592814371257</v>
      </c>
      <c r="AC32" s="102">
        <f t="shared" si="20"/>
        <v>0.12323353293413174</v>
      </c>
      <c r="AD32" s="102">
        <f t="shared" si="20"/>
        <v>0.11443113772455091</v>
      </c>
      <c r="AE32" s="102">
        <f t="shared" si="20"/>
        <v>9.9760479041916178E-2</v>
      </c>
      <c r="AF32" s="102">
        <f t="shared" si="20"/>
        <v>9.0958083832335321E-2</v>
      </c>
      <c r="AG32" s="102">
        <f t="shared" si="20"/>
        <v>8.2155688622754505E-2</v>
      </c>
      <c r="AH32" s="102">
        <f t="shared" si="20"/>
        <v>7.3353293413173648E-2</v>
      </c>
      <c r="AI32" s="102">
        <f t="shared" si="20"/>
        <v>7.3353293413173648E-2</v>
      </c>
      <c r="AJ32" s="102">
        <f t="shared" si="20"/>
        <v>7.3353293413173648E-2</v>
      </c>
      <c r="AK32" s="102">
        <f t="shared" si="20"/>
        <v>7.3353293413173648E-2</v>
      </c>
      <c r="AL32" s="102">
        <f t="shared" si="20"/>
        <v>7.3353293413173648E-2</v>
      </c>
      <c r="AM32" s="102">
        <f t="shared" si="20"/>
        <v>7.3353293413173648E-2</v>
      </c>
      <c r="AN32" s="102">
        <f t="shared" si="20"/>
        <v>7.3353293413173648E-2</v>
      </c>
    </row>
    <row r="33" spans="1:41" x14ac:dyDescent="0.25">
      <c r="B33" s="102">
        <f t="shared" ref="B33:AN33" si="21">B24*0.7</f>
        <v>4.5269461077844311E-2</v>
      </c>
      <c r="C33" s="102">
        <f t="shared" si="21"/>
        <v>4.5269461077844311E-2</v>
      </c>
      <c r="D33" s="102">
        <f t="shared" si="21"/>
        <v>4.5269461077844311E-2</v>
      </c>
      <c r="E33" s="102">
        <f t="shared" si="21"/>
        <v>4.5269461077844311E-2</v>
      </c>
      <c r="F33" s="102">
        <f t="shared" si="21"/>
        <v>4.5269461077844311E-2</v>
      </c>
      <c r="G33" s="102">
        <f t="shared" si="21"/>
        <v>4.5269461077844311E-2</v>
      </c>
      <c r="H33" s="102">
        <f t="shared" si="21"/>
        <v>4.5269461077844311E-2</v>
      </c>
      <c r="I33" s="102">
        <f t="shared" si="21"/>
        <v>4.5269461077844311E-2</v>
      </c>
      <c r="J33" s="102">
        <f t="shared" si="21"/>
        <v>5.0299401197604787E-2</v>
      </c>
      <c r="K33" s="102">
        <f t="shared" si="21"/>
        <v>5.5329341317365263E-2</v>
      </c>
      <c r="L33" s="102">
        <f t="shared" si="21"/>
        <v>5.5329341317365263E-2</v>
      </c>
      <c r="M33" s="102">
        <f t="shared" si="21"/>
        <v>5.5329341317365263E-2</v>
      </c>
      <c r="N33" s="102">
        <f t="shared" si="21"/>
        <v>5.5329341317365263E-2</v>
      </c>
      <c r="O33" s="102">
        <f t="shared" si="21"/>
        <v>5.5329341317365263E-2</v>
      </c>
      <c r="P33" s="102">
        <f t="shared" si="21"/>
        <v>5.5329341317365263E-2</v>
      </c>
      <c r="Q33" s="102">
        <f t="shared" si="21"/>
        <v>5.5329341317365263E-2</v>
      </c>
      <c r="R33" s="102">
        <f t="shared" si="21"/>
        <v>5.5329341317365263E-2</v>
      </c>
      <c r="S33" s="102">
        <f t="shared" si="21"/>
        <v>5.5329341317365263E-2</v>
      </c>
      <c r="T33" s="102">
        <f t="shared" si="21"/>
        <v>5.5329341317365263E-2</v>
      </c>
      <c r="U33" s="102">
        <f t="shared" si="21"/>
        <v>5.5329341317365263E-2</v>
      </c>
      <c r="V33" s="102">
        <f t="shared" si="21"/>
        <v>5.5329341317365263E-2</v>
      </c>
      <c r="W33" s="102">
        <f t="shared" si="21"/>
        <v>5.5329341317365263E-2</v>
      </c>
      <c r="X33" s="102">
        <f t="shared" si="21"/>
        <v>5.5329341317365263E-2</v>
      </c>
      <c r="Y33" s="102">
        <f t="shared" si="21"/>
        <v>5.5329341317365263E-2</v>
      </c>
      <c r="Z33" s="102">
        <f t="shared" si="21"/>
        <v>5.5329341317365263E-2</v>
      </c>
      <c r="AA33" s="102">
        <f t="shared" si="21"/>
        <v>5.5329341317365263E-2</v>
      </c>
      <c r="AB33" s="102">
        <f t="shared" si="21"/>
        <v>5.5329341317365263E-2</v>
      </c>
      <c r="AC33" s="102">
        <f t="shared" si="21"/>
        <v>5.5329341317365263E-2</v>
      </c>
      <c r="AD33" s="102">
        <f t="shared" si="21"/>
        <v>5.5329341317365263E-2</v>
      </c>
      <c r="AE33" s="102">
        <f t="shared" si="21"/>
        <v>5.5329341317365263E-2</v>
      </c>
      <c r="AF33" s="102">
        <f t="shared" si="21"/>
        <v>5.0299401197604787E-2</v>
      </c>
      <c r="AG33" s="102">
        <f t="shared" si="21"/>
        <v>4.5269461077844311E-2</v>
      </c>
      <c r="AH33" s="102">
        <f t="shared" si="21"/>
        <v>4.5269461077844311E-2</v>
      </c>
      <c r="AI33" s="102">
        <f t="shared" si="21"/>
        <v>4.5269461077844311E-2</v>
      </c>
      <c r="AJ33" s="102">
        <f t="shared" si="21"/>
        <v>4.5269461077844311E-2</v>
      </c>
      <c r="AK33" s="102">
        <f t="shared" si="21"/>
        <v>4.5269461077844311E-2</v>
      </c>
      <c r="AL33" s="102">
        <f t="shared" si="21"/>
        <v>4.5269461077844311E-2</v>
      </c>
      <c r="AM33" s="102">
        <f t="shared" si="21"/>
        <v>4.5269461077844311E-2</v>
      </c>
      <c r="AN33" s="102">
        <f t="shared" si="21"/>
        <v>4.5269461077844311E-2</v>
      </c>
    </row>
    <row r="34" spans="1:41" x14ac:dyDescent="0.25">
      <c r="B34" s="102">
        <f t="shared" ref="B34:AN34" si="22">B25*0.7</f>
        <v>0</v>
      </c>
      <c r="C34" s="102">
        <f t="shared" si="22"/>
        <v>0</v>
      </c>
      <c r="D34" s="102">
        <f t="shared" si="22"/>
        <v>0</v>
      </c>
      <c r="E34" s="102">
        <f t="shared" si="22"/>
        <v>0</v>
      </c>
      <c r="F34" s="102">
        <f t="shared" si="22"/>
        <v>0</v>
      </c>
      <c r="G34" s="102">
        <f t="shared" si="22"/>
        <v>0</v>
      </c>
      <c r="H34" s="102">
        <f t="shared" si="22"/>
        <v>0</v>
      </c>
      <c r="I34" s="102">
        <f t="shared" si="22"/>
        <v>0</v>
      </c>
      <c r="J34" s="102">
        <f t="shared" si="22"/>
        <v>0</v>
      </c>
      <c r="K34" s="102">
        <f t="shared" si="22"/>
        <v>0</v>
      </c>
      <c r="L34" s="102">
        <f t="shared" si="22"/>
        <v>0</v>
      </c>
      <c r="M34" s="102">
        <f t="shared" si="22"/>
        <v>0</v>
      </c>
      <c r="N34" s="102">
        <f t="shared" si="22"/>
        <v>0</v>
      </c>
      <c r="O34" s="102">
        <f t="shared" si="22"/>
        <v>0</v>
      </c>
      <c r="P34" s="102">
        <f t="shared" si="22"/>
        <v>0</v>
      </c>
      <c r="Q34" s="102">
        <f t="shared" si="22"/>
        <v>0</v>
      </c>
      <c r="R34" s="102">
        <f t="shared" si="22"/>
        <v>0</v>
      </c>
      <c r="S34" s="102">
        <f t="shared" si="22"/>
        <v>0</v>
      </c>
      <c r="T34" s="102">
        <f t="shared" si="22"/>
        <v>0</v>
      </c>
      <c r="U34" s="102">
        <f t="shared" si="22"/>
        <v>0</v>
      </c>
      <c r="V34" s="102">
        <f t="shared" si="22"/>
        <v>0</v>
      </c>
      <c r="W34" s="102">
        <f t="shared" si="22"/>
        <v>0</v>
      </c>
      <c r="X34" s="102">
        <f t="shared" si="22"/>
        <v>0</v>
      </c>
      <c r="Y34" s="102">
        <f t="shared" si="22"/>
        <v>0</v>
      </c>
      <c r="Z34" s="102">
        <f t="shared" si="22"/>
        <v>0</v>
      </c>
      <c r="AA34" s="102">
        <f t="shared" si="22"/>
        <v>0</v>
      </c>
      <c r="AB34" s="102">
        <f t="shared" si="22"/>
        <v>0</v>
      </c>
      <c r="AC34" s="102">
        <f t="shared" si="22"/>
        <v>0</v>
      </c>
      <c r="AD34" s="102">
        <f t="shared" si="22"/>
        <v>0</v>
      </c>
      <c r="AE34" s="102">
        <f t="shared" si="22"/>
        <v>0</v>
      </c>
      <c r="AF34" s="102">
        <f t="shared" si="22"/>
        <v>0</v>
      </c>
      <c r="AG34" s="102">
        <f t="shared" si="22"/>
        <v>0</v>
      </c>
      <c r="AH34" s="102">
        <f t="shared" si="22"/>
        <v>0</v>
      </c>
      <c r="AI34" s="102">
        <f t="shared" si="22"/>
        <v>0</v>
      </c>
      <c r="AJ34" s="102">
        <f t="shared" si="22"/>
        <v>0</v>
      </c>
      <c r="AK34" s="102">
        <f t="shared" si="22"/>
        <v>0</v>
      </c>
      <c r="AL34" s="102">
        <f t="shared" si="22"/>
        <v>0</v>
      </c>
      <c r="AM34" s="102">
        <f t="shared" si="22"/>
        <v>0</v>
      </c>
      <c r="AN34" s="102">
        <f t="shared" si="22"/>
        <v>0</v>
      </c>
    </row>
    <row r="35" spans="1:41" x14ac:dyDescent="0.25">
      <c r="B35" s="102">
        <f t="shared" ref="B35:AN35" si="23">B26*0.7</f>
        <v>0</v>
      </c>
      <c r="C35" s="102">
        <f t="shared" si="23"/>
        <v>0</v>
      </c>
      <c r="D35" s="102">
        <f t="shared" si="23"/>
        <v>0</v>
      </c>
      <c r="E35" s="102">
        <f t="shared" si="23"/>
        <v>0</v>
      </c>
      <c r="F35" s="102">
        <f t="shared" si="23"/>
        <v>0</v>
      </c>
      <c r="G35" s="102">
        <f t="shared" si="23"/>
        <v>0</v>
      </c>
      <c r="H35" s="102">
        <f t="shared" si="23"/>
        <v>0</v>
      </c>
      <c r="I35" s="102">
        <f t="shared" si="23"/>
        <v>0</v>
      </c>
      <c r="J35" s="102">
        <f t="shared" si="23"/>
        <v>0</v>
      </c>
      <c r="K35" s="102">
        <f t="shared" si="23"/>
        <v>0</v>
      </c>
      <c r="L35" s="102">
        <f t="shared" si="23"/>
        <v>0</v>
      </c>
      <c r="M35" s="102">
        <f t="shared" si="23"/>
        <v>0</v>
      </c>
      <c r="N35" s="102">
        <f t="shared" si="23"/>
        <v>0</v>
      </c>
      <c r="O35" s="102">
        <f t="shared" si="23"/>
        <v>0</v>
      </c>
      <c r="P35" s="102">
        <f t="shared" si="23"/>
        <v>0</v>
      </c>
      <c r="Q35" s="102">
        <f t="shared" si="23"/>
        <v>0</v>
      </c>
      <c r="R35" s="102">
        <f t="shared" si="23"/>
        <v>0</v>
      </c>
      <c r="S35" s="102">
        <f t="shared" si="23"/>
        <v>0</v>
      </c>
      <c r="T35" s="102">
        <f t="shared" si="23"/>
        <v>0</v>
      </c>
      <c r="U35" s="102">
        <f t="shared" si="23"/>
        <v>0</v>
      </c>
      <c r="V35" s="102">
        <f t="shared" si="23"/>
        <v>0</v>
      </c>
      <c r="W35" s="102">
        <f t="shared" si="23"/>
        <v>0</v>
      </c>
      <c r="X35" s="102">
        <f t="shared" si="23"/>
        <v>0</v>
      </c>
      <c r="Y35" s="102">
        <f t="shared" si="23"/>
        <v>0</v>
      </c>
      <c r="Z35" s="102">
        <f t="shared" si="23"/>
        <v>0</v>
      </c>
      <c r="AA35" s="102">
        <f t="shared" si="23"/>
        <v>0</v>
      </c>
      <c r="AB35" s="102">
        <f t="shared" si="23"/>
        <v>0</v>
      </c>
      <c r="AC35" s="102">
        <f t="shared" si="23"/>
        <v>0</v>
      </c>
      <c r="AD35" s="102">
        <f t="shared" si="23"/>
        <v>0</v>
      </c>
      <c r="AE35" s="102">
        <f t="shared" si="23"/>
        <v>0</v>
      </c>
      <c r="AF35" s="102">
        <f t="shared" si="23"/>
        <v>0</v>
      </c>
      <c r="AG35" s="102">
        <f t="shared" si="23"/>
        <v>0</v>
      </c>
      <c r="AH35" s="102">
        <f t="shared" si="23"/>
        <v>0</v>
      </c>
      <c r="AI35" s="102">
        <f t="shared" si="23"/>
        <v>0</v>
      </c>
      <c r="AJ35" s="102">
        <f t="shared" si="23"/>
        <v>0</v>
      </c>
      <c r="AK35" s="102">
        <f t="shared" si="23"/>
        <v>0</v>
      </c>
      <c r="AL35" s="102">
        <f t="shared" si="23"/>
        <v>0</v>
      </c>
      <c r="AM35" s="102">
        <f t="shared" si="23"/>
        <v>0</v>
      </c>
      <c r="AN35" s="102">
        <f t="shared" si="23"/>
        <v>0</v>
      </c>
    </row>
    <row r="36" spans="1:41" x14ac:dyDescent="0.25">
      <c r="B36" s="102">
        <f t="shared" ref="B36:AN36" si="24">B27*0.7</f>
        <v>0</v>
      </c>
      <c r="C36" s="102">
        <f t="shared" si="24"/>
        <v>0</v>
      </c>
      <c r="D36" s="102">
        <f t="shared" si="24"/>
        <v>0</v>
      </c>
      <c r="E36" s="102">
        <f t="shared" si="24"/>
        <v>0</v>
      </c>
      <c r="F36" s="102">
        <f t="shared" si="24"/>
        <v>0</v>
      </c>
      <c r="G36" s="102">
        <f t="shared" si="24"/>
        <v>0</v>
      </c>
      <c r="H36" s="102">
        <f t="shared" si="24"/>
        <v>0</v>
      </c>
      <c r="I36" s="102">
        <f t="shared" si="24"/>
        <v>0</v>
      </c>
      <c r="J36" s="102">
        <f t="shared" si="24"/>
        <v>0</v>
      </c>
      <c r="K36" s="102">
        <f t="shared" si="24"/>
        <v>0</v>
      </c>
      <c r="L36" s="102">
        <f t="shared" si="24"/>
        <v>0</v>
      </c>
      <c r="M36" s="102">
        <f t="shared" si="24"/>
        <v>0</v>
      </c>
      <c r="N36" s="102">
        <f t="shared" si="24"/>
        <v>0</v>
      </c>
      <c r="O36" s="102">
        <f t="shared" si="24"/>
        <v>0</v>
      </c>
      <c r="P36" s="102">
        <f t="shared" si="24"/>
        <v>0</v>
      </c>
      <c r="Q36" s="102">
        <f t="shared" si="24"/>
        <v>0</v>
      </c>
      <c r="R36" s="102">
        <f t="shared" si="24"/>
        <v>0</v>
      </c>
      <c r="S36" s="102">
        <f t="shared" si="24"/>
        <v>0</v>
      </c>
      <c r="T36" s="102">
        <f t="shared" si="24"/>
        <v>0</v>
      </c>
      <c r="U36" s="102">
        <f t="shared" si="24"/>
        <v>0</v>
      </c>
      <c r="V36" s="102">
        <f t="shared" si="24"/>
        <v>0</v>
      </c>
      <c r="W36" s="102">
        <f t="shared" si="24"/>
        <v>0</v>
      </c>
      <c r="X36" s="102">
        <f t="shared" si="24"/>
        <v>0</v>
      </c>
      <c r="Y36" s="102">
        <f t="shared" si="24"/>
        <v>0</v>
      </c>
      <c r="Z36" s="102">
        <f t="shared" si="24"/>
        <v>0</v>
      </c>
      <c r="AA36" s="102">
        <f t="shared" si="24"/>
        <v>0</v>
      </c>
      <c r="AB36" s="102">
        <f t="shared" si="24"/>
        <v>0</v>
      </c>
      <c r="AC36" s="102">
        <f t="shared" si="24"/>
        <v>0</v>
      </c>
      <c r="AD36" s="102">
        <f t="shared" si="24"/>
        <v>0</v>
      </c>
      <c r="AE36" s="102">
        <f t="shared" si="24"/>
        <v>0</v>
      </c>
      <c r="AF36" s="102">
        <f t="shared" si="24"/>
        <v>0</v>
      </c>
      <c r="AG36" s="102">
        <f t="shared" si="24"/>
        <v>0</v>
      </c>
      <c r="AH36" s="102">
        <f t="shared" si="24"/>
        <v>0</v>
      </c>
      <c r="AI36" s="102">
        <f t="shared" si="24"/>
        <v>0</v>
      </c>
      <c r="AJ36" s="102">
        <f t="shared" si="24"/>
        <v>0</v>
      </c>
      <c r="AK36" s="102">
        <f t="shared" si="24"/>
        <v>0</v>
      </c>
      <c r="AL36" s="102">
        <f t="shared" si="24"/>
        <v>0</v>
      </c>
      <c r="AM36" s="102">
        <f t="shared" si="24"/>
        <v>0</v>
      </c>
      <c r="AN36" s="102">
        <f t="shared" si="24"/>
        <v>0</v>
      </c>
    </row>
    <row r="37" spans="1:41" x14ac:dyDescent="0.25">
      <c r="B37" s="102">
        <f t="shared" ref="B37:AN37" si="25">B28*0.7</f>
        <v>0</v>
      </c>
      <c r="C37" s="102">
        <f t="shared" si="25"/>
        <v>0</v>
      </c>
      <c r="D37" s="102">
        <f t="shared" si="25"/>
        <v>0</v>
      </c>
      <c r="E37" s="102">
        <f t="shared" si="25"/>
        <v>0</v>
      </c>
      <c r="F37" s="102">
        <f t="shared" si="25"/>
        <v>0</v>
      </c>
      <c r="G37" s="102">
        <f t="shared" si="25"/>
        <v>0</v>
      </c>
      <c r="H37" s="102">
        <f t="shared" si="25"/>
        <v>0</v>
      </c>
      <c r="I37" s="102">
        <f t="shared" si="25"/>
        <v>0</v>
      </c>
      <c r="J37" s="102">
        <f t="shared" si="25"/>
        <v>0</v>
      </c>
      <c r="K37" s="102">
        <f t="shared" si="25"/>
        <v>0</v>
      </c>
      <c r="L37" s="102">
        <f t="shared" si="25"/>
        <v>0</v>
      </c>
      <c r="M37" s="102">
        <f t="shared" si="25"/>
        <v>0</v>
      </c>
      <c r="N37" s="102">
        <f t="shared" si="25"/>
        <v>0</v>
      </c>
      <c r="O37" s="102">
        <f t="shared" si="25"/>
        <v>0</v>
      </c>
      <c r="P37" s="102">
        <f t="shared" si="25"/>
        <v>0</v>
      </c>
      <c r="Q37" s="102">
        <f t="shared" si="25"/>
        <v>0</v>
      </c>
      <c r="R37" s="102">
        <f t="shared" si="25"/>
        <v>0</v>
      </c>
      <c r="S37" s="102">
        <f t="shared" si="25"/>
        <v>0</v>
      </c>
      <c r="T37" s="102">
        <f t="shared" si="25"/>
        <v>0</v>
      </c>
      <c r="U37" s="102">
        <f t="shared" si="25"/>
        <v>0</v>
      </c>
      <c r="V37" s="102">
        <f t="shared" si="25"/>
        <v>0</v>
      </c>
      <c r="W37" s="102">
        <f t="shared" si="25"/>
        <v>0</v>
      </c>
      <c r="X37" s="102">
        <f t="shared" si="25"/>
        <v>0</v>
      </c>
      <c r="Y37" s="102">
        <f t="shared" si="25"/>
        <v>0</v>
      </c>
      <c r="Z37" s="102">
        <f t="shared" si="25"/>
        <v>0</v>
      </c>
      <c r="AA37" s="102">
        <f t="shared" si="25"/>
        <v>0</v>
      </c>
      <c r="AB37" s="102">
        <f t="shared" si="25"/>
        <v>0</v>
      </c>
      <c r="AC37" s="102">
        <f t="shared" si="25"/>
        <v>0</v>
      </c>
      <c r="AD37" s="102">
        <f t="shared" si="25"/>
        <v>0</v>
      </c>
      <c r="AE37" s="102">
        <f t="shared" si="25"/>
        <v>0</v>
      </c>
      <c r="AF37" s="102">
        <f t="shared" si="25"/>
        <v>0</v>
      </c>
      <c r="AG37" s="102">
        <f t="shared" si="25"/>
        <v>0</v>
      </c>
      <c r="AH37" s="102">
        <f t="shared" si="25"/>
        <v>0</v>
      </c>
      <c r="AI37" s="102">
        <f t="shared" si="25"/>
        <v>0</v>
      </c>
      <c r="AJ37" s="102">
        <f t="shared" si="25"/>
        <v>0</v>
      </c>
      <c r="AK37" s="102">
        <f t="shared" si="25"/>
        <v>0</v>
      </c>
      <c r="AL37" s="102">
        <f t="shared" si="25"/>
        <v>0</v>
      </c>
      <c r="AM37" s="102">
        <f t="shared" si="25"/>
        <v>0</v>
      </c>
      <c r="AN37" s="102">
        <f t="shared" si="25"/>
        <v>0</v>
      </c>
    </row>
    <row r="38" spans="1:41" x14ac:dyDescent="0.25">
      <c r="A38" s="142" t="s">
        <v>153</v>
      </c>
      <c r="B38" s="102">
        <f>SUM(B30:B37)</f>
        <v>0.43299401197604787</v>
      </c>
      <c r="C38" s="102">
        <f t="shared" ref="C38:AN38" si="26">SUM(C30:C37)</f>
        <v>0.43299401197604787</v>
      </c>
      <c r="D38" s="102">
        <f t="shared" si="26"/>
        <v>0.43299401197604787</v>
      </c>
      <c r="E38" s="102">
        <f t="shared" si="26"/>
        <v>0.43299401197604787</v>
      </c>
      <c r="F38" s="102">
        <f t="shared" si="26"/>
        <v>0.43299401197604787</v>
      </c>
      <c r="G38" s="102">
        <f t="shared" si="26"/>
        <v>0.47491017964071852</v>
      </c>
      <c r="H38" s="102">
        <f t="shared" si="26"/>
        <v>0.52940119760479043</v>
      </c>
      <c r="I38" s="102">
        <f t="shared" si="26"/>
        <v>0.58850299401197603</v>
      </c>
      <c r="J38" s="102">
        <f t="shared" si="26"/>
        <v>0.6610179640718562</v>
      </c>
      <c r="K38" s="102">
        <f t="shared" si="26"/>
        <v>0.72095808383233528</v>
      </c>
      <c r="L38" s="102">
        <f t="shared" si="26"/>
        <v>0.78173652694610773</v>
      </c>
      <c r="M38" s="102">
        <f t="shared" si="26"/>
        <v>0.80730538922155681</v>
      </c>
      <c r="N38" s="102">
        <f t="shared" si="26"/>
        <v>0.81610778443113763</v>
      </c>
      <c r="O38" s="102">
        <f t="shared" si="26"/>
        <v>0.81610778443113763</v>
      </c>
      <c r="P38" s="102">
        <f t="shared" si="26"/>
        <v>0.81610778443113763</v>
      </c>
      <c r="Q38" s="102">
        <f t="shared" si="26"/>
        <v>0.81610778443113763</v>
      </c>
      <c r="R38" s="102">
        <f t="shared" si="26"/>
        <v>0.81610778443113763</v>
      </c>
      <c r="S38" s="102">
        <f t="shared" si="26"/>
        <v>0.81610778443113763</v>
      </c>
      <c r="T38" s="102">
        <f t="shared" si="26"/>
        <v>0.81610778443113763</v>
      </c>
      <c r="U38" s="102">
        <f t="shared" si="26"/>
        <v>0.81610778443113763</v>
      </c>
      <c r="V38" s="102">
        <f t="shared" si="26"/>
        <v>0.81610778443113763</v>
      </c>
      <c r="W38" s="102">
        <f t="shared" si="26"/>
        <v>0.81610778443113763</v>
      </c>
      <c r="X38" s="102">
        <f t="shared" si="26"/>
        <v>0.81610778443113763</v>
      </c>
      <c r="Y38" s="102">
        <f t="shared" si="26"/>
        <v>0.81610778443113763</v>
      </c>
      <c r="Z38" s="102">
        <f t="shared" si="26"/>
        <v>0.81610778443113763</v>
      </c>
      <c r="AA38" s="102">
        <f t="shared" si="26"/>
        <v>0.81610778443113763</v>
      </c>
      <c r="AB38" s="102">
        <f t="shared" si="26"/>
        <v>0.81610778443113763</v>
      </c>
      <c r="AC38" s="102">
        <f t="shared" si="26"/>
        <v>0.80730538922155681</v>
      </c>
      <c r="AD38" s="102">
        <f t="shared" si="26"/>
        <v>0.78173652694610773</v>
      </c>
      <c r="AE38" s="102">
        <f t="shared" si="26"/>
        <v>0.72095808383233528</v>
      </c>
      <c r="AF38" s="102">
        <f t="shared" si="26"/>
        <v>0.6610179640718562</v>
      </c>
      <c r="AG38" s="102">
        <f t="shared" si="26"/>
        <v>0.58850299401197603</v>
      </c>
      <c r="AH38" s="102">
        <f t="shared" si="26"/>
        <v>0.52940119760479043</v>
      </c>
      <c r="AI38" s="102">
        <f t="shared" si="26"/>
        <v>0.47491017964071852</v>
      </c>
      <c r="AJ38" s="102">
        <f t="shared" si="26"/>
        <v>0.43299401197604787</v>
      </c>
      <c r="AK38" s="102">
        <f t="shared" si="26"/>
        <v>0.43299401197604787</v>
      </c>
      <c r="AL38" s="102">
        <f t="shared" si="26"/>
        <v>0.43299401197604787</v>
      </c>
      <c r="AM38" s="102">
        <f t="shared" si="26"/>
        <v>0.43299401197604787</v>
      </c>
      <c r="AN38" s="102">
        <f t="shared" si="26"/>
        <v>0.43299401197604787</v>
      </c>
      <c r="AO38" s="102">
        <f>SUM(B38:AN38)</f>
        <v>25.69922155688624</v>
      </c>
    </row>
    <row r="40" spans="1:41" x14ac:dyDescent="0.25">
      <c r="A40">
        <f>'Pattern Design'!G21</f>
        <v>10</v>
      </c>
      <c r="B40" s="143">
        <f>'Pattern Design'!C29</f>
        <v>40</v>
      </c>
      <c r="C40" s="143">
        <f>'Pattern Design'!D29</f>
        <v>40</v>
      </c>
      <c r="D40" s="143">
        <f>'Pattern Design'!E29</f>
        <v>40</v>
      </c>
      <c r="E40" s="143">
        <f>'Pattern Design'!F29</f>
        <v>40</v>
      </c>
      <c r="F40" s="143">
        <f>'Pattern Design'!G29</f>
        <v>40</v>
      </c>
      <c r="G40" s="143">
        <f>'Pattern Design'!H29</f>
        <v>50</v>
      </c>
      <c r="H40" s="143">
        <f>'Pattern Design'!I29</f>
        <v>60</v>
      </c>
      <c r="I40" s="143">
        <f>'Pattern Design'!J29</f>
        <v>70</v>
      </c>
      <c r="J40" s="143">
        <f>'Pattern Design'!K29</f>
        <v>80</v>
      </c>
      <c r="K40" s="143">
        <f>'Pattern Design'!L29</f>
        <v>85</v>
      </c>
      <c r="L40" s="143">
        <f>'Pattern Design'!M29</f>
        <v>90</v>
      </c>
      <c r="M40" s="143">
        <f>'Pattern Design'!N29</f>
        <v>90</v>
      </c>
      <c r="N40" s="143">
        <f>'Pattern Design'!O29</f>
        <v>90</v>
      </c>
      <c r="O40" s="143">
        <f>'Pattern Design'!P29</f>
        <v>90</v>
      </c>
      <c r="P40" s="143">
        <f>'Pattern Design'!Q29</f>
        <v>90</v>
      </c>
      <c r="Q40" s="143">
        <f>'Pattern Design'!R29</f>
        <v>90</v>
      </c>
      <c r="R40" s="143">
        <f>'Pattern Design'!S29</f>
        <v>90</v>
      </c>
      <c r="S40" s="143">
        <f>'Pattern Design'!T29</f>
        <v>90</v>
      </c>
      <c r="T40" s="143">
        <f>'Pattern Design'!U29</f>
        <v>90</v>
      </c>
      <c r="U40" s="143">
        <f>'Pattern Design'!V29</f>
        <v>90</v>
      </c>
      <c r="V40" s="143">
        <f>'Pattern Design'!W29</f>
        <v>90</v>
      </c>
      <c r="W40" s="143">
        <f>'Pattern Design'!X29</f>
        <v>90</v>
      </c>
      <c r="X40" s="143">
        <f>'Pattern Design'!Y29</f>
        <v>90</v>
      </c>
      <c r="Y40" s="143">
        <f>'Pattern Design'!Z29</f>
        <v>90</v>
      </c>
      <c r="Z40" s="143">
        <f>'Pattern Design'!AA29</f>
        <v>90</v>
      </c>
      <c r="AA40" s="143">
        <f>'Pattern Design'!AB29</f>
        <v>90</v>
      </c>
      <c r="AB40" s="143">
        <f>'Pattern Design'!AC29</f>
        <v>90</v>
      </c>
      <c r="AC40" s="143">
        <f>'Pattern Design'!AD29</f>
        <v>90</v>
      </c>
      <c r="AD40" s="143">
        <f>'Pattern Design'!AE29</f>
        <v>90</v>
      </c>
      <c r="AE40" s="143">
        <f>'Pattern Design'!AF29</f>
        <v>85</v>
      </c>
      <c r="AF40" s="143">
        <f>'Pattern Design'!AG29</f>
        <v>80</v>
      </c>
      <c r="AG40" s="143">
        <f>'Pattern Design'!AH29</f>
        <v>70</v>
      </c>
      <c r="AH40" s="143">
        <f>'Pattern Design'!AI29</f>
        <v>60</v>
      </c>
      <c r="AI40" s="143">
        <f>'Pattern Design'!AJ29</f>
        <v>50</v>
      </c>
      <c r="AJ40" s="143">
        <f>'Pattern Design'!AK29</f>
        <v>40</v>
      </c>
      <c r="AK40" s="143">
        <f>'Pattern Design'!AL29</f>
        <v>40</v>
      </c>
      <c r="AL40" s="143">
        <f>'Pattern Design'!AM29</f>
        <v>40</v>
      </c>
      <c r="AM40" s="143">
        <f>'Pattern Design'!AN29</f>
        <v>40</v>
      </c>
      <c r="AN40" s="143">
        <f>'Pattern Design'!AO29</f>
        <v>40</v>
      </c>
    </row>
    <row r="41" spans="1:41" x14ac:dyDescent="0.25">
      <c r="A41">
        <f>'Pattern Design'!K21</f>
        <v>20</v>
      </c>
      <c r="B41" s="143">
        <f>'Pattern Design'!C30</f>
        <v>35</v>
      </c>
      <c r="C41" s="143">
        <f>'Pattern Design'!D30</f>
        <v>35</v>
      </c>
      <c r="D41" s="143">
        <f>'Pattern Design'!E30</f>
        <v>35</v>
      </c>
      <c r="E41" s="143">
        <f>'Pattern Design'!F30</f>
        <v>35</v>
      </c>
      <c r="F41" s="143">
        <f>'Pattern Design'!G30</f>
        <v>35</v>
      </c>
      <c r="G41" s="143">
        <f>'Pattern Design'!H30</f>
        <v>35</v>
      </c>
      <c r="H41" s="143">
        <f>'Pattern Design'!I30</f>
        <v>38</v>
      </c>
      <c r="I41" s="143">
        <f>'Pattern Design'!J30</f>
        <v>40</v>
      </c>
      <c r="J41" s="143">
        <f>'Pattern Design'!K30</f>
        <v>44</v>
      </c>
      <c r="K41" s="143">
        <f>'Pattern Design'!L30</f>
        <v>50</v>
      </c>
      <c r="L41" s="143">
        <f>'Pattern Design'!M30</f>
        <v>56</v>
      </c>
      <c r="M41" s="143">
        <f>'Pattern Design'!N30</f>
        <v>60</v>
      </c>
      <c r="N41" s="143">
        <f>'Pattern Design'!O30</f>
        <v>60</v>
      </c>
      <c r="O41" s="143">
        <f>'Pattern Design'!P30</f>
        <v>60</v>
      </c>
      <c r="P41" s="143">
        <f>'Pattern Design'!Q30</f>
        <v>60</v>
      </c>
      <c r="Q41" s="143">
        <f>'Pattern Design'!R30</f>
        <v>60</v>
      </c>
      <c r="R41" s="143">
        <f>'Pattern Design'!S30</f>
        <v>60</v>
      </c>
      <c r="S41" s="143">
        <f>'Pattern Design'!T30</f>
        <v>60</v>
      </c>
      <c r="T41" s="143">
        <f>'Pattern Design'!U30</f>
        <v>60</v>
      </c>
      <c r="U41" s="143">
        <f>'Pattern Design'!V30</f>
        <v>60</v>
      </c>
      <c r="V41" s="143">
        <f>'Pattern Design'!W30</f>
        <v>60</v>
      </c>
      <c r="W41" s="143">
        <f>'Pattern Design'!X30</f>
        <v>60</v>
      </c>
      <c r="X41" s="143">
        <f>'Pattern Design'!Y30</f>
        <v>60</v>
      </c>
      <c r="Y41" s="143">
        <f>'Pattern Design'!Z30</f>
        <v>60</v>
      </c>
      <c r="Z41" s="143">
        <f>'Pattern Design'!AA30</f>
        <v>60</v>
      </c>
      <c r="AA41" s="143">
        <f>'Pattern Design'!AB30</f>
        <v>60</v>
      </c>
      <c r="AB41" s="143">
        <f>'Pattern Design'!AC30</f>
        <v>60</v>
      </c>
      <c r="AC41" s="143">
        <f>'Pattern Design'!AD30</f>
        <v>60</v>
      </c>
      <c r="AD41" s="143">
        <f>'Pattern Design'!AE30</f>
        <v>56</v>
      </c>
      <c r="AE41" s="143">
        <f>'Pattern Design'!AF30</f>
        <v>50</v>
      </c>
      <c r="AF41" s="143">
        <f>'Pattern Design'!AG30</f>
        <v>44</v>
      </c>
      <c r="AG41" s="143">
        <f>'Pattern Design'!AH30</f>
        <v>40</v>
      </c>
      <c r="AH41" s="143">
        <f>'Pattern Design'!AI30</f>
        <v>38</v>
      </c>
      <c r="AI41" s="143">
        <f>'Pattern Design'!AJ30</f>
        <v>35</v>
      </c>
      <c r="AJ41" s="143">
        <f>'Pattern Design'!AK30</f>
        <v>35</v>
      </c>
      <c r="AK41" s="143">
        <f>'Pattern Design'!AL30</f>
        <v>35</v>
      </c>
      <c r="AL41" s="143">
        <f>'Pattern Design'!AM30</f>
        <v>35</v>
      </c>
      <c r="AM41" s="143">
        <f>'Pattern Design'!AN30</f>
        <v>35</v>
      </c>
      <c r="AN41" s="143">
        <f>'Pattern Design'!AO30</f>
        <v>35</v>
      </c>
    </row>
    <row r="42" spans="1:41" x14ac:dyDescent="0.25">
      <c r="A42">
        <f>'Pattern Design'!O21</f>
        <v>27</v>
      </c>
      <c r="B42" s="143">
        <f>'Pattern Design'!C31</f>
        <v>25</v>
      </c>
      <c r="C42" s="143">
        <f>'Pattern Design'!D31</f>
        <v>25</v>
      </c>
      <c r="D42" s="143">
        <f>'Pattern Design'!E31</f>
        <v>25</v>
      </c>
      <c r="E42" s="143">
        <f>'Pattern Design'!F31</f>
        <v>25</v>
      </c>
      <c r="F42" s="143">
        <f>'Pattern Design'!G31</f>
        <v>25</v>
      </c>
      <c r="G42" s="143">
        <f>'Pattern Design'!H31</f>
        <v>25</v>
      </c>
      <c r="H42" s="143">
        <f>'Pattern Design'!I31</f>
        <v>25</v>
      </c>
      <c r="I42" s="143">
        <f>'Pattern Design'!J31</f>
        <v>28</v>
      </c>
      <c r="J42" s="143">
        <f>'Pattern Design'!K31</f>
        <v>31</v>
      </c>
      <c r="K42" s="143">
        <f>'Pattern Design'!L31</f>
        <v>34</v>
      </c>
      <c r="L42" s="143">
        <f>'Pattern Design'!M31</f>
        <v>39</v>
      </c>
      <c r="M42" s="143">
        <f>'Pattern Design'!N31</f>
        <v>42</v>
      </c>
      <c r="N42" s="143">
        <f>'Pattern Design'!O31</f>
        <v>45</v>
      </c>
      <c r="O42" s="143">
        <f>'Pattern Design'!P31</f>
        <v>45</v>
      </c>
      <c r="P42" s="143">
        <f>'Pattern Design'!Q31</f>
        <v>45</v>
      </c>
      <c r="Q42" s="143">
        <f>'Pattern Design'!R31</f>
        <v>45</v>
      </c>
      <c r="R42" s="143">
        <f>'Pattern Design'!S31</f>
        <v>45</v>
      </c>
      <c r="S42" s="143">
        <f>'Pattern Design'!T31</f>
        <v>45</v>
      </c>
      <c r="T42" s="143">
        <f>'Pattern Design'!U31</f>
        <v>45</v>
      </c>
      <c r="U42" s="143">
        <f>'Pattern Design'!V31</f>
        <v>45</v>
      </c>
      <c r="V42" s="143">
        <f>'Pattern Design'!W31</f>
        <v>45</v>
      </c>
      <c r="W42" s="143">
        <f>'Pattern Design'!X31</f>
        <v>45</v>
      </c>
      <c r="X42" s="143">
        <f>'Pattern Design'!Y31</f>
        <v>45</v>
      </c>
      <c r="Y42" s="143">
        <f>'Pattern Design'!Z31</f>
        <v>45</v>
      </c>
      <c r="Z42" s="143">
        <f>'Pattern Design'!AA31</f>
        <v>45</v>
      </c>
      <c r="AA42" s="143">
        <f>'Pattern Design'!AB31</f>
        <v>45</v>
      </c>
      <c r="AB42" s="143">
        <f>'Pattern Design'!AC31</f>
        <v>45</v>
      </c>
      <c r="AC42" s="143">
        <f>'Pattern Design'!AD31</f>
        <v>42</v>
      </c>
      <c r="AD42" s="143">
        <f>'Pattern Design'!AE31</f>
        <v>39</v>
      </c>
      <c r="AE42" s="143">
        <f>'Pattern Design'!AF31</f>
        <v>34</v>
      </c>
      <c r="AF42" s="143">
        <f>'Pattern Design'!AG31</f>
        <v>31</v>
      </c>
      <c r="AG42" s="143">
        <f>'Pattern Design'!AH31</f>
        <v>28</v>
      </c>
      <c r="AH42" s="143">
        <f>'Pattern Design'!AI31</f>
        <v>25</v>
      </c>
      <c r="AI42" s="143">
        <f>'Pattern Design'!AJ31</f>
        <v>25</v>
      </c>
      <c r="AJ42" s="143">
        <f>'Pattern Design'!AK31</f>
        <v>25</v>
      </c>
      <c r="AK42" s="143">
        <f>'Pattern Design'!AL31</f>
        <v>25</v>
      </c>
      <c r="AL42" s="143">
        <f>'Pattern Design'!AM31</f>
        <v>25</v>
      </c>
      <c r="AM42" s="143">
        <f>'Pattern Design'!AN31</f>
        <v>25</v>
      </c>
      <c r="AN42" s="143">
        <f>'Pattern Design'!AO31</f>
        <v>25</v>
      </c>
    </row>
    <row r="43" spans="1:41" x14ac:dyDescent="0.25">
      <c r="A43">
        <f>'Pattern Design'!S21</f>
        <v>33</v>
      </c>
      <c r="B43" s="143">
        <f>'Pattern Design'!C32</f>
        <v>18</v>
      </c>
      <c r="C43" s="143">
        <f>'Pattern Design'!D32</f>
        <v>18</v>
      </c>
      <c r="D43" s="143">
        <f>'Pattern Design'!E32</f>
        <v>18</v>
      </c>
      <c r="E43" s="143">
        <f>'Pattern Design'!F32</f>
        <v>18</v>
      </c>
      <c r="F43" s="143">
        <f>'Pattern Design'!G32</f>
        <v>18</v>
      </c>
      <c r="G43" s="143">
        <f>'Pattern Design'!H32</f>
        <v>18</v>
      </c>
      <c r="H43" s="143">
        <f>'Pattern Design'!I32</f>
        <v>18</v>
      </c>
      <c r="I43" s="143">
        <f>'Pattern Design'!J32</f>
        <v>18</v>
      </c>
      <c r="J43" s="143">
        <f>'Pattern Design'!K32</f>
        <v>20</v>
      </c>
      <c r="K43" s="143">
        <f>'Pattern Design'!L32</f>
        <v>22</v>
      </c>
      <c r="L43" s="143">
        <f>'Pattern Design'!M32</f>
        <v>22</v>
      </c>
      <c r="M43" s="143">
        <f>'Pattern Design'!N32</f>
        <v>22</v>
      </c>
      <c r="N43" s="143">
        <f>'Pattern Design'!O32</f>
        <v>22</v>
      </c>
      <c r="O43" s="143">
        <f>'Pattern Design'!P32</f>
        <v>22</v>
      </c>
      <c r="P43" s="143">
        <f>'Pattern Design'!Q32</f>
        <v>22</v>
      </c>
      <c r="Q43" s="143">
        <f>'Pattern Design'!R32</f>
        <v>22</v>
      </c>
      <c r="R43" s="143">
        <f>'Pattern Design'!S32</f>
        <v>22</v>
      </c>
      <c r="S43" s="143">
        <f>'Pattern Design'!T32</f>
        <v>22</v>
      </c>
      <c r="T43" s="143">
        <f>'Pattern Design'!U32</f>
        <v>22</v>
      </c>
      <c r="U43" s="143">
        <f>'Pattern Design'!V32</f>
        <v>22</v>
      </c>
      <c r="V43" s="143">
        <f>'Pattern Design'!W32</f>
        <v>22</v>
      </c>
      <c r="W43" s="143">
        <f>'Pattern Design'!X32</f>
        <v>22</v>
      </c>
      <c r="X43" s="143">
        <f>'Pattern Design'!Y32</f>
        <v>22</v>
      </c>
      <c r="Y43" s="143">
        <f>'Pattern Design'!Z32</f>
        <v>22</v>
      </c>
      <c r="Z43" s="143">
        <f>'Pattern Design'!AA32</f>
        <v>22</v>
      </c>
      <c r="AA43" s="143">
        <f>'Pattern Design'!AB32</f>
        <v>22</v>
      </c>
      <c r="AB43" s="143">
        <f>'Pattern Design'!AC32</f>
        <v>22</v>
      </c>
      <c r="AC43" s="143">
        <f>'Pattern Design'!AD32</f>
        <v>22</v>
      </c>
      <c r="AD43" s="143">
        <f>'Pattern Design'!AE32</f>
        <v>22</v>
      </c>
      <c r="AE43" s="143">
        <f>'Pattern Design'!AF32</f>
        <v>22</v>
      </c>
      <c r="AF43" s="143">
        <f>'Pattern Design'!AG32</f>
        <v>20</v>
      </c>
      <c r="AG43" s="143">
        <f>'Pattern Design'!AH32</f>
        <v>18</v>
      </c>
      <c r="AH43" s="143">
        <f>'Pattern Design'!AI32</f>
        <v>18</v>
      </c>
      <c r="AI43" s="143">
        <f>'Pattern Design'!AJ32</f>
        <v>18</v>
      </c>
      <c r="AJ43" s="143">
        <f>'Pattern Design'!AK32</f>
        <v>18</v>
      </c>
      <c r="AK43" s="143">
        <f>'Pattern Design'!AL32</f>
        <v>18</v>
      </c>
      <c r="AL43" s="143">
        <f>'Pattern Design'!AM32</f>
        <v>18</v>
      </c>
      <c r="AM43" s="143">
        <f>'Pattern Design'!AN32</f>
        <v>18</v>
      </c>
      <c r="AN43" s="143">
        <f>'Pattern Design'!AO32</f>
        <v>18</v>
      </c>
    </row>
    <row r="44" spans="1:41" x14ac:dyDescent="0.25">
      <c r="A44">
        <f>'Pattern Design'!W21</f>
        <v>40</v>
      </c>
      <c r="B44" s="143">
        <f>'Pattern Design'!C33</f>
        <v>1</v>
      </c>
      <c r="C44" s="143">
        <f>'Pattern Design'!D33</f>
        <v>1</v>
      </c>
      <c r="D44" s="143">
        <f>'Pattern Design'!E33</f>
        <v>1</v>
      </c>
      <c r="E44" s="143">
        <f>'Pattern Design'!F33</f>
        <v>1</v>
      </c>
      <c r="F44" s="143">
        <f>'Pattern Design'!G33</f>
        <v>1</v>
      </c>
      <c r="G44" s="143">
        <f>'Pattern Design'!H33</f>
        <v>1</v>
      </c>
      <c r="H44" s="143">
        <f>'Pattern Design'!I33</f>
        <v>1</v>
      </c>
      <c r="I44" s="143">
        <f>'Pattern Design'!J33</f>
        <v>1</v>
      </c>
      <c r="J44" s="143">
        <f>'Pattern Design'!K33</f>
        <v>1</v>
      </c>
      <c r="K44" s="143">
        <f>'Pattern Design'!L33</f>
        <v>1</v>
      </c>
      <c r="L44" s="143">
        <f>'Pattern Design'!M33</f>
        <v>1</v>
      </c>
      <c r="M44" s="143">
        <f>'Pattern Design'!N33</f>
        <v>1</v>
      </c>
      <c r="N44" s="143">
        <f>'Pattern Design'!O33</f>
        <v>1</v>
      </c>
      <c r="O44" s="143">
        <f>'Pattern Design'!P33</f>
        <v>1</v>
      </c>
      <c r="P44" s="143">
        <f>'Pattern Design'!Q33</f>
        <v>1</v>
      </c>
      <c r="Q44" s="143">
        <f>'Pattern Design'!R33</f>
        <v>1</v>
      </c>
      <c r="R44" s="143">
        <f>'Pattern Design'!S33</f>
        <v>1</v>
      </c>
      <c r="S44" s="143">
        <f>'Pattern Design'!T33</f>
        <v>1</v>
      </c>
      <c r="T44" s="143">
        <f>'Pattern Design'!U33</f>
        <v>1</v>
      </c>
      <c r="U44" s="143">
        <f>'Pattern Design'!V33</f>
        <v>1</v>
      </c>
      <c r="V44" s="143">
        <f>'Pattern Design'!W33</f>
        <v>1</v>
      </c>
      <c r="W44" s="143">
        <f>'Pattern Design'!X33</f>
        <v>1</v>
      </c>
      <c r="X44" s="143">
        <f>'Pattern Design'!Y33</f>
        <v>1</v>
      </c>
      <c r="Y44" s="143">
        <f>'Pattern Design'!Z33</f>
        <v>1</v>
      </c>
      <c r="Z44" s="143">
        <f>'Pattern Design'!AA33</f>
        <v>1</v>
      </c>
      <c r="AA44" s="143">
        <f>'Pattern Design'!AB33</f>
        <v>1</v>
      </c>
      <c r="AB44" s="143">
        <f>'Pattern Design'!AC33</f>
        <v>1</v>
      </c>
      <c r="AC44" s="143">
        <f>'Pattern Design'!AD33</f>
        <v>1</v>
      </c>
      <c r="AD44" s="143">
        <f>'Pattern Design'!AE33</f>
        <v>1</v>
      </c>
      <c r="AE44" s="143">
        <f>'Pattern Design'!AF33</f>
        <v>1</v>
      </c>
      <c r="AF44" s="143">
        <f>'Pattern Design'!AG33</f>
        <v>1</v>
      </c>
      <c r="AG44" s="143">
        <f>'Pattern Design'!AH33</f>
        <v>1</v>
      </c>
      <c r="AH44" s="143">
        <f>'Pattern Design'!AI33</f>
        <v>1</v>
      </c>
      <c r="AI44" s="143">
        <f>'Pattern Design'!AJ33</f>
        <v>1</v>
      </c>
      <c r="AJ44" s="143">
        <f>'Pattern Design'!AK33</f>
        <v>1</v>
      </c>
      <c r="AK44" s="143">
        <f>'Pattern Design'!AL33</f>
        <v>1</v>
      </c>
      <c r="AL44" s="143">
        <f>'Pattern Design'!AM33</f>
        <v>1</v>
      </c>
      <c r="AM44" s="143">
        <f>'Pattern Design'!AN33</f>
        <v>1</v>
      </c>
      <c r="AN44" s="143">
        <f>'Pattern Design'!AO33</f>
        <v>1</v>
      </c>
    </row>
    <row r="45" spans="1:41" x14ac:dyDescent="0.25">
      <c r="A45">
        <f>'Pattern Design'!AA21</f>
        <v>0</v>
      </c>
      <c r="B45" s="143">
        <f>'Pattern Design'!C34</f>
        <v>0</v>
      </c>
      <c r="C45" s="143">
        <f>'Pattern Design'!D34</f>
        <v>0</v>
      </c>
      <c r="D45" s="143">
        <f>'Pattern Design'!E34</f>
        <v>0</v>
      </c>
      <c r="E45" s="143">
        <f>'Pattern Design'!F34</f>
        <v>0</v>
      </c>
      <c r="F45" s="143">
        <f>'Pattern Design'!G34</f>
        <v>0</v>
      </c>
      <c r="G45" s="143">
        <f>'Pattern Design'!H34</f>
        <v>0</v>
      </c>
      <c r="H45" s="143">
        <f>'Pattern Design'!I34</f>
        <v>0</v>
      </c>
      <c r="I45" s="143">
        <f>'Pattern Design'!J34</f>
        <v>0</v>
      </c>
      <c r="J45" s="143">
        <f>'Pattern Design'!K34</f>
        <v>0</v>
      </c>
      <c r="K45" s="143">
        <f>'Pattern Design'!L34</f>
        <v>0</v>
      </c>
      <c r="L45" s="143">
        <f>'Pattern Design'!M34</f>
        <v>0</v>
      </c>
      <c r="M45" s="143">
        <f>'Pattern Design'!N34</f>
        <v>0</v>
      </c>
      <c r="N45" s="143">
        <f>'Pattern Design'!O34</f>
        <v>0</v>
      </c>
      <c r="O45" s="143">
        <f>'Pattern Design'!P34</f>
        <v>0</v>
      </c>
      <c r="P45" s="143">
        <f>'Pattern Design'!Q34</f>
        <v>0</v>
      </c>
      <c r="Q45" s="143">
        <f>'Pattern Design'!R34</f>
        <v>0</v>
      </c>
      <c r="R45" s="143">
        <f>'Pattern Design'!S34</f>
        <v>0</v>
      </c>
      <c r="S45" s="143">
        <f>'Pattern Design'!T34</f>
        <v>0</v>
      </c>
      <c r="T45" s="143">
        <f>'Pattern Design'!U34</f>
        <v>0</v>
      </c>
      <c r="U45" s="143">
        <f>'Pattern Design'!V34</f>
        <v>0</v>
      </c>
      <c r="V45" s="143">
        <f>'Pattern Design'!W34</f>
        <v>0</v>
      </c>
      <c r="W45" s="143">
        <f>'Pattern Design'!X34</f>
        <v>0</v>
      </c>
      <c r="X45" s="143">
        <f>'Pattern Design'!Y34</f>
        <v>0</v>
      </c>
      <c r="Y45" s="143">
        <f>'Pattern Design'!Z34</f>
        <v>0</v>
      </c>
      <c r="Z45" s="143">
        <f>'Pattern Design'!AA34</f>
        <v>0</v>
      </c>
      <c r="AA45" s="143">
        <f>'Pattern Design'!AB34</f>
        <v>0</v>
      </c>
      <c r="AB45" s="143">
        <f>'Pattern Design'!AC34</f>
        <v>0</v>
      </c>
      <c r="AC45" s="143">
        <f>'Pattern Design'!AD34</f>
        <v>0</v>
      </c>
      <c r="AD45" s="143">
        <f>'Pattern Design'!AE34</f>
        <v>0</v>
      </c>
      <c r="AE45" s="143">
        <f>'Pattern Design'!AF34</f>
        <v>0</v>
      </c>
      <c r="AF45" s="143">
        <f>'Pattern Design'!AG34</f>
        <v>0</v>
      </c>
      <c r="AG45" s="143">
        <f>'Pattern Design'!AH34</f>
        <v>0</v>
      </c>
      <c r="AH45" s="143">
        <f>'Pattern Design'!AI34</f>
        <v>0</v>
      </c>
      <c r="AI45" s="143">
        <f>'Pattern Design'!AJ34</f>
        <v>0</v>
      </c>
      <c r="AJ45" s="143">
        <f>'Pattern Design'!AK34</f>
        <v>0</v>
      </c>
      <c r="AK45" s="143">
        <f>'Pattern Design'!AL34</f>
        <v>0</v>
      </c>
      <c r="AL45" s="143">
        <f>'Pattern Design'!AM34</f>
        <v>0</v>
      </c>
      <c r="AM45" s="143">
        <f>'Pattern Design'!AN34</f>
        <v>0</v>
      </c>
      <c r="AN45" s="143">
        <f>'Pattern Design'!AO34</f>
        <v>0</v>
      </c>
    </row>
    <row r="46" spans="1:41" x14ac:dyDescent="0.25">
      <c r="A46">
        <f>'Pattern Design'!AE21</f>
        <v>0</v>
      </c>
      <c r="B46" s="143">
        <f>'Pattern Design'!C35</f>
        <v>0</v>
      </c>
      <c r="C46" s="143">
        <f>'Pattern Design'!D35</f>
        <v>0</v>
      </c>
      <c r="D46" s="143">
        <f>'Pattern Design'!E35</f>
        <v>0</v>
      </c>
      <c r="E46" s="143">
        <f>'Pattern Design'!F35</f>
        <v>0</v>
      </c>
      <c r="F46" s="143">
        <f>'Pattern Design'!G35</f>
        <v>0</v>
      </c>
      <c r="G46" s="143">
        <f>'Pattern Design'!H35</f>
        <v>0</v>
      </c>
      <c r="H46" s="143">
        <f>'Pattern Design'!I35</f>
        <v>0</v>
      </c>
      <c r="I46" s="143">
        <f>'Pattern Design'!J35</f>
        <v>0</v>
      </c>
      <c r="J46" s="143">
        <f>'Pattern Design'!K35</f>
        <v>0</v>
      </c>
      <c r="K46" s="143">
        <f>'Pattern Design'!L35</f>
        <v>0</v>
      </c>
      <c r="L46" s="143">
        <f>'Pattern Design'!M35</f>
        <v>0</v>
      </c>
      <c r="M46" s="143">
        <f>'Pattern Design'!N35</f>
        <v>0</v>
      </c>
      <c r="N46" s="143">
        <f>'Pattern Design'!O35</f>
        <v>0</v>
      </c>
      <c r="O46" s="143">
        <f>'Pattern Design'!P35</f>
        <v>0</v>
      </c>
      <c r="P46" s="143">
        <f>'Pattern Design'!Q35</f>
        <v>0</v>
      </c>
      <c r="Q46" s="143">
        <f>'Pattern Design'!R35</f>
        <v>0</v>
      </c>
      <c r="R46" s="143">
        <f>'Pattern Design'!S35</f>
        <v>0</v>
      </c>
      <c r="S46" s="143">
        <f>'Pattern Design'!T35</f>
        <v>0</v>
      </c>
      <c r="T46" s="143">
        <f>'Pattern Design'!U35</f>
        <v>0</v>
      </c>
      <c r="U46" s="143">
        <f>'Pattern Design'!V35</f>
        <v>0</v>
      </c>
      <c r="V46" s="143">
        <f>'Pattern Design'!W35</f>
        <v>0</v>
      </c>
      <c r="W46" s="143">
        <f>'Pattern Design'!X35</f>
        <v>0</v>
      </c>
      <c r="X46" s="143">
        <f>'Pattern Design'!Y35</f>
        <v>0</v>
      </c>
      <c r="Y46" s="143">
        <f>'Pattern Design'!Z35</f>
        <v>0</v>
      </c>
      <c r="Z46" s="143">
        <f>'Pattern Design'!AA35</f>
        <v>0</v>
      </c>
      <c r="AA46" s="143">
        <f>'Pattern Design'!AB35</f>
        <v>0</v>
      </c>
      <c r="AB46" s="143">
        <f>'Pattern Design'!AC35</f>
        <v>0</v>
      </c>
      <c r="AC46" s="143">
        <f>'Pattern Design'!AD35</f>
        <v>0</v>
      </c>
      <c r="AD46" s="143">
        <f>'Pattern Design'!AE35</f>
        <v>0</v>
      </c>
      <c r="AE46" s="143">
        <f>'Pattern Design'!AF35</f>
        <v>0</v>
      </c>
      <c r="AF46" s="143">
        <f>'Pattern Design'!AG35</f>
        <v>0</v>
      </c>
      <c r="AG46" s="143">
        <f>'Pattern Design'!AH35</f>
        <v>0</v>
      </c>
      <c r="AH46" s="143">
        <f>'Pattern Design'!AI35</f>
        <v>0</v>
      </c>
      <c r="AI46" s="143">
        <f>'Pattern Design'!AJ35</f>
        <v>0</v>
      </c>
      <c r="AJ46" s="143">
        <f>'Pattern Design'!AK35</f>
        <v>0</v>
      </c>
      <c r="AK46" s="143">
        <f>'Pattern Design'!AL35</f>
        <v>0</v>
      </c>
      <c r="AL46" s="143">
        <f>'Pattern Design'!AM35</f>
        <v>0</v>
      </c>
      <c r="AM46" s="143">
        <f>'Pattern Design'!AN35</f>
        <v>0</v>
      </c>
      <c r="AN46" s="143">
        <f>'Pattern Design'!AO35</f>
        <v>0</v>
      </c>
    </row>
    <row r="47" spans="1:41" x14ac:dyDescent="0.25">
      <c r="A47">
        <f>'Pattern Design'!AI21</f>
        <v>0</v>
      </c>
      <c r="B47" s="143">
        <f>'Pattern Design'!C36</f>
        <v>0</v>
      </c>
      <c r="C47" s="143">
        <f>'Pattern Design'!D36</f>
        <v>0</v>
      </c>
      <c r="D47" s="143">
        <f>'Pattern Design'!E36</f>
        <v>0</v>
      </c>
      <c r="E47" s="143">
        <f>'Pattern Design'!F36</f>
        <v>0</v>
      </c>
      <c r="F47" s="143">
        <f>'Pattern Design'!G36</f>
        <v>0</v>
      </c>
      <c r="G47" s="143">
        <f>'Pattern Design'!H36</f>
        <v>0</v>
      </c>
      <c r="H47" s="143">
        <f>'Pattern Design'!I36</f>
        <v>0</v>
      </c>
      <c r="I47" s="143">
        <f>'Pattern Design'!J36</f>
        <v>0</v>
      </c>
      <c r="J47" s="143">
        <f>'Pattern Design'!K36</f>
        <v>0</v>
      </c>
      <c r="K47" s="143">
        <f>'Pattern Design'!L36</f>
        <v>0</v>
      </c>
      <c r="L47" s="143">
        <f>'Pattern Design'!M36</f>
        <v>0</v>
      </c>
      <c r="M47" s="143">
        <f>'Pattern Design'!N36</f>
        <v>0</v>
      </c>
      <c r="N47" s="143">
        <f>'Pattern Design'!O36</f>
        <v>0</v>
      </c>
      <c r="O47" s="143">
        <f>'Pattern Design'!P36</f>
        <v>0</v>
      </c>
      <c r="P47" s="143">
        <f>'Pattern Design'!Q36</f>
        <v>0</v>
      </c>
      <c r="Q47" s="143">
        <f>'Pattern Design'!R36</f>
        <v>0</v>
      </c>
      <c r="R47" s="143">
        <f>'Pattern Design'!S36</f>
        <v>0</v>
      </c>
      <c r="S47" s="143">
        <f>'Pattern Design'!T36</f>
        <v>0</v>
      </c>
      <c r="T47" s="143">
        <f>'Pattern Design'!U36</f>
        <v>0</v>
      </c>
      <c r="U47" s="143">
        <f>'Pattern Design'!V36</f>
        <v>0</v>
      </c>
      <c r="V47" s="143">
        <f>'Pattern Design'!W36</f>
        <v>0</v>
      </c>
      <c r="W47" s="143">
        <f>'Pattern Design'!X36</f>
        <v>0</v>
      </c>
      <c r="X47" s="143">
        <f>'Pattern Design'!Y36</f>
        <v>0</v>
      </c>
      <c r="Y47" s="143">
        <f>'Pattern Design'!Z36</f>
        <v>0</v>
      </c>
      <c r="Z47" s="143">
        <f>'Pattern Design'!AA36</f>
        <v>0</v>
      </c>
      <c r="AA47" s="143">
        <f>'Pattern Design'!AB36</f>
        <v>0</v>
      </c>
      <c r="AB47" s="143">
        <f>'Pattern Design'!AC36</f>
        <v>0</v>
      </c>
      <c r="AC47" s="143">
        <f>'Pattern Design'!AD36</f>
        <v>0</v>
      </c>
      <c r="AD47" s="143">
        <f>'Pattern Design'!AE36</f>
        <v>0</v>
      </c>
      <c r="AE47" s="143">
        <f>'Pattern Design'!AF36</f>
        <v>0</v>
      </c>
      <c r="AF47" s="143">
        <f>'Pattern Design'!AG36</f>
        <v>0</v>
      </c>
      <c r="AG47" s="143">
        <f>'Pattern Design'!AH36</f>
        <v>0</v>
      </c>
      <c r="AH47" s="143">
        <f>'Pattern Design'!AI36</f>
        <v>0</v>
      </c>
      <c r="AI47" s="143">
        <f>'Pattern Design'!AJ36</f>
        <v>0</v>
      </c>
      <c r="AJ47" s="143">
        <f>'Pattern Design'!AK36</f>
        <v>0</v>
      </c>
      <c r="AK47" s="143">
        <f>'Pattern Design'!AL36</f>
        <v>0</v>
      </c>
      <c r="AL47" s="143">
        <f>'Pattern Design'!AM36</f>
        <v>0</v>
      </c>
      <c r="AM47" s="143">
        <f>'Pattern Design'!AN36</f>
        <v>0</v>
      </c>
      <c r="AN47" s="143">
        <f>'Pattern Design'!AO36</f>
        <v>0</v>
      </c>
    </row>
  </sheetData>
  <phoneticPr fontId="3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Ratio'!Tulostusalue</vt:lpstr>
      <vt:lpstr>'Pattern Design'!Tulostusalue</vt:lpstr>
      <vt:lpstr>'Ratio Detail'!Tulostusalue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Sami Heinilä</cp:lastModifiedBy>
  <cp:lastPrinted>2017-02-01T09:39:05Z</cp:lastPrinted>
  <dcterms:created xsi:type="dcterms:W3CDTF">2009-04-28T15:21:37Z</dcterms:created>
  <dcterms:modified xsi:type="dcterms:W3CDTF">2020-07-10T07:10:53Z</dcterms:modified>
</cp:coreProperties>
</file>